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Website\Bunpod_Eport_New\assets\tmp\08CreativeWorks\"/>
    </mc:Choice>
  </mc:AlternateContent>
  <xr:revisionPtr revIDLastSave="0" documentId="13_ncr:1_{76D1BFD7-4C43-400B-94E8-B43172511FC0}" xr6:coauthVersionLast="43" xr6:coauthVersionMax="43" xr10:uidLastSave="{00000000-0000-0000-0000-000000000000}"/>
  <bookViews>
    <workbookView showSheetTabs="0" xWindow="-110" yWindow="-110" windowWidth="19420" windowHeight="11020" xr2:uid="{00000000-000D-0000-FFFF-FFFF00000000}"/>
  </bookViews>
  <sheets>
    <sheet name="Menu" sheetId="6" r:id="rId1"/>
    <sheet name="Data" sheetId="1" r:id="rId2"/>
    <sheet name="Regis" sheetId="4" r:id="rId3"/>
    <sheet name="Grade" sheetId="2" r:id="rId4"/>
    <sheet name="Unpas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2" l="1"/>
  <c r="D3" i="2"/>
  <c r="C3" i="2"/>
  <c r="B3" i="2"/>
  <c r="A3" i="2"/>
  <c r="S3" i="2"/>
  <c r="T3" i="2"/>
  <c r="U3" i="2"/>
  <c r="V3" i="2"/>
  <c r="W3" i="2"/>
  <c r="X3" i="2"/>
  <c r="Y3" i="2"/>
  <c r="R3" i="2"/>
  <c r="M4" i="1" l="1"/>
  <c r="Q2" i="2" s="1"/>
  <c r="R2" i="2" s="1"/>
  <c r="F2" i="2" l="1"/>
  <c r="S2" i="2"/>
  <c r="AF64" i="4"/>
  <c r="C64" i="4"/>
  <c r="B64" i="4"/>
  <c r="A64" i="4"/>
  <c r="AF63" i="4"/>
  <c r="C63" i="4"/>
  <c r="B63" i="4"/>
  <c r="A63" i="4"/>
  <c r="AF62" i="4"/>
  <c r="C62" i="4"/>
  <c r="B62" i="4"/>
  <c r="A62" i="4"/>
  <c r="AF61" i="4"/>
  <c r="C61" i="4"/>
  <c r="B61" i="4"/>
  <c r="A61" i="4"/>
  <c r="AF60" i="4"/>
  <c r="C60" i="4"/>
  <c r="B60" i="4"/>
  <c r="A60" i="4"/>
  <c r="AF59" i="4"/>
  <c r="C59" i="4"/>
  <c r="B59" i="4"/>
  <c r="A59" i="4"/>
  <c r="AF58" i="4"/>
  <c r="C58" i="4"/>
  <c r="B58" i="4"/>
  <c r="A58" i="4"/>
  <c r="AF57" i="4"/>
  <c r="C57" i="4"/>
  <c r="B57" i="4"/>
  <c r="A57" i="4"/>
  <c r="AF56" i="4"/>
  <c r="C56" i="4"/>
  <c r="B56" i="4"/>
  <c r="A56" i="4"/>
  <c r="AF55" i="4"/>
  <c r="C55" i="4"/>
  <c r="B55" i="4"/>
  <c r="A55" i="4"/>
  <c r="AF54" i="4"/>
  <c r="C54" i="4"/>
  <c r="B54" i="4"/>
  <c r="A54" i="4"/>
  <c r="AF53" i="4"/>
  <c r="C53" i="4"/>
  <c r="B53" i="4"/>
  <c r="A53" i="4"/>
  <c r="AF52" i="4"/>
  <c r="C52" i="4"/>
  <c r="B52" i="4"/>
  <c r="A52" i="4"/>
  <c r="AF51" i="4"/>
  <c r="C51" i="4"/>
  <c r="B51" i="4"/>
  <c r="A51" i="4"/>
  <c r="AF50" i="4"/>
  <c r="C50" i="4"/>
  <c r="B50" i="4"/>
  <c r="A50" i="4"/>
  <c r="AF49" i="4"/>
  <c r="C49" i="4"/>
  <c r="B49" i="4"/>
  <c r="A49" i="4"/>
  <c r="AF48" i="4"/>
  <c r="C48" i="4"/>
  <c r="B48" i="4"/>
  <c r="A48" i="4"/>
  <c r="AF47" i="4"/>
  <c r="C47" i="4"/>
  <c r="B47" i="4"/>
  <c r="A47" i="4"/>
  <c r="AF46" i="4"/>
  <c r="C46" i="4"/>
  <c r="B46" i="4"/>
  <c r="A46" i="4"/>
  <c r="AF45" i="4"/>
  <c r="C45" i="4"/>
  <c r="B45" i="4"/>
  <c r="A45" i="4"/>
  <c r="AF44" i="4"/>
  <c r="C44" i="4"/>
  <c r="B44" i="4"/>
  <c r="A44" i="4"/>
  <c r="AF43" i="4"/>
  <c r="C43" i="4"/>
  <c r="B43" i="4"/>
  <c r="A43" i="4"/>
  <c r="AF42" i="4"/>
  <c r="C42" i="4"/>
  <c r="B42" i="4"/>
  <c r="A42" i="4"/>
  <c r="AF41" i="4"/>
  <c r="C41" i="4"/>
  <c r="B41" i="4"/>
  <c r="A41" i="4"/>
  <c r="AF40" i="4"/>
  <c r="C40" i="4"/>
  <c r="B40" i="4"/>
  <c r="A40" i="4"/>
  <c r="AF39" i="4"/>
  <c r="C39" i="4"/>
  <c r="B39" i="4"/>
  <c r="A39" i="4"/>
  <c r="AF38" i="4"/>
  <c r="C38" i="4"/>
  <c r="B38" i="4"/>
  <c r="A38" i="4"/>
  <c r="AF37" i="4"/>
  <c r="C37" i="4"/>
  <c r="B37" i="4"/>
  <c r="A37" i="4"/>
  <c r="AF36" i="4"/>
  <c r="C36" i="4"/>
  <c r="B36" i="4"/>
  <c r="A36" i="4"/>
  <c r="AF35" i="4"/>
  <c r="C35" i="4"/>
  <c r="B35" i="4"/>
  <c r="A35" i="4"/>
  <c r="AF34" i="4"/>
  <c r="C34" i="4"/>
  <c r="B34" i="4"/>
  <c r="A34" i="4"/>
  <c r="AF33" i="4"/>
  <c r="C33" i="4"/>
  <c r="B33" i="4"/>
  <c r="A33" i="4"/>
  <c r="AF32" i="4"/>
  <c r="C32" i="4"/>
  <c r="B32" i="4"/>
  <c r="A32" i="4"/>
  <c r="AF31" i="4"/>
  <c r="C31" i="4"/>
  <c r="B31" i="4"/>
  <c r="A31" i="4"/>
  <c r="AF30" i="4"/>
  <c r="C30" i="4"/>
  <c r="B30" i="4"/>
  <c r="A30" i="4"/>
  <c r="AF29" i="4"/>
  <c r="C29" i="4"/>
  <c r="B29" i="4"/>
  <c r="A29" i="4"/>
  <c r="AF28" i="4"/>
  <c r="C28" i="4"/>
  <c r="B28" i="4"/>
  <c r="A28" i="4"/>
  <c r="AF27" i="4"/>
  <c r="C27" i="4"/>
  <c r="B27" i="4"/>
  <c r="A27" i="4"/>
  <c r="AF26" i="4"/>
  <c r="C26" i="4"/>
  <c r="B26" i="4"/>
  <c r="A26" i="4"/>
  <c r="AF25" i="4"/>
  <c r="C25" i="4"/>
  <c r="B25" i="4"/>
  <c r="A25" i="4"/>
  <c r="AF24" i="4"/>
  <c r="C24" i="4"/>
  <c r="B24" i="4"/>
  <c r="A24" i="4"/>
  <c r="AF23" i="4"/>
  <c r="C23" i="4"/>
  <c r="B23" i="4"/>
  <c r="A23" i="4"/>
  <c r="AF22" i="4"/>
  <c r="C22" i="4"/>
  <c r="B22" i="4"/>
  <c r="A22" i="4"/>
  <c r="AF21" i="4"/>
  <c r="C21" i="4"/>
  <c r="B21" i="4"/>
  <c r="A21" i="4"/>
  <c r="AF20" i="4"/>
  <c r="C20" i="4"/>
  <c r="B20" i="4"/>
  <c r="A20" i="4"/>
  <c r="AF19" i="4"/>
  <c r="C19" i="4"/>
  <c r="B19" i="4"/>
  <c r="A19" i="4"/>
  <c r="AF18" i="4"/>
  <c r="C18" i="4"/>
  <c r="B18" i="4"/>
  <c r="A18" i="4"/>
  <c r="AF17" i="4"/>
  <c r="C17" i="4"/>
  <c r="B17" i="4"/>
  <c r="A17" i="4"/>
  <c r="AF16" i="4"/>
  <c r="C16" i="4"/>
  <c r="B16" i="4"/>
  <c r="A16" i="4"/>
  <c r="AF15" i="4"/>
  <c r="C15" i="4"/>
  <c r="B15" i="4"/>
  <c r="A15" i="4"/>
  <c r="AF14" i="4"/>
  <c r="C14" i="4"/>
  <c r="B14" i="4"/>
  <c r="A14" i="4"/>
  <c r="AF13" i="4"/>
  <c r="C13" i="4"/>
  <c r="B13" i="4"/>
  <c r="A13" i="4"/>
  <c r="AF12" i="4"/>
  <c r="C12" i="4"/>
  <c r="B12" i="4"/>
  <c r="A12" i="4"/>
  <c r="AF11" i="4"/>
  <c r="C11" i="4"/>
  <c r="B11" i="4"/>
  <c r="A11" i="4"/>
  <c r="AF10" i="4"/>
  <c r="C10" i="4"/>
  <c r="B10" i="4"/>
  <c r="A10" i="4"/>
  <c r="AF9" i="4"/>
  <c r="C9" i="4"/>
  <c r="B9" i="4"/>
  <c r="A9" i="4"/>
  <c r="AF8" i="4"/>
  <c r="C8" i="4"/>
  <c r="B8" i="4"/>
  <c r="A8" i="4"/>
  <c r="AF7" i="4"/>
  <c r="C7" i="4"/>
  <c r="B7" i="4"/>
  <c r="A7" i="4"/>
  <c r="AF6" i="4"/>
  <c r="C6" i="4"/>
  <c r="B6" i="4"/>
  <c r="A6" i="4"/>
  <c r="G2" i="2" l="1"/>
  <c r="F1" i="2" s="1"/>
  <c r="T2" i="2"/>
  <c r="F3" i="1"/>
  <c r="D5" i="4" s="1"/>
  <c r="F4" i="1"/>
  <c r="D6" i="4" s="1"/>
  <c r="F5" i="1"/>
  <c r="D7" i="4" s="1"/>
  <c r="F6" i="1"/>
  <c r="D8" i="4" s="1"/>
  <c r="F7" i="1"/>
  <c r="D9" i="4" s="1"/>
  <c r="F8" i="1"/>
  <c r="D10" i="4" s="1"/>
  <c r="F9" i="1"/>
  <c r="D11" i="4" s="1"/>
  <c r="F10" i="1"/>
  <c r="D12" i="4" s="1"/>
  <c r="F11" i="1"/>
  <c r="D13" i="4" s="1"/>
  <c r="F12" i="1"/>
  <c r="D14" i="4" s="1"/>
  <c r="F13" i="1"/>
  <c r="D15" i="4" s="1"/>
  <c r="F14" i="1"/>
  <c r="D16" i="4" s="1"/>
  <c r="F15" i="1"/>
  <c r="D17" i="4" s="1"/>
  <c r="F16" i="1"/>
  <c r="D18" i="4" s="1"/>
  <c r="F17" i="1"/>
  <c r="D19" i="4" s="1"/>
  <c r="F18" i="1"/>
  <c r="D20" i="4" s="1"/>
  <c r="F19" i="1"/>
  <c r="D21" i="4" s="1"/>
  <c r="F20" i="1"/>
  <c r="D22" i="4" s="1"/>
  <c r="F21" i="1"/>
  <c r="D23" i="4" s="1"/>
  <c r="F22" i="1"/>
  <c r="D24" i="4" s="1"/>
  <c r="F23" i="1"/>
  <c r="D25" i="4" s="1"/>
  <c r="F24" i="1"/>
  <c r="D26" i="4" s="1"/>
  <c r="F25" i="1"/>
  <c r="D27" i="4" s="1"/>
  <c r="U2" i="2" l="1"/>
  <c r="H2" i="2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Q3" i="4"/>
  <c r="AC3" i="4"/>
  <c r="Z3" i="4"/>
  <c r="W3" i="4"/>
  <c r="T3" i="4"/>
  <c r="N3" i="4"/>
  <c r="K3" i="4"/>
  <c r="H3" i="4"/>
  <c r="E3" i="4"/>
  <c r="F26" i="1"/>
  <c r="D28" i="4" s="1"/>
  <c r="F27" i="1"/>
  <c r="D29" i="4" s="1"/>
  <c r="F28" i="1"/>
  <c r="D30" i="4" s="1"/>
  <c r="F29" i="1"/>
  <c r="D31" i="4" s="1"/>
  <c r="F30" i="1"/>
  <c r="D32" i="4" s="1"/>
  <c r="F31" i="1"/>
  <c r="D33" i="4" s="1"/>
  <c r="F32" i="1"/>
  <c r="D34" i="4" s="1"/>
  <c r="F33" i="1"/>
  <c r="D35" i="4" s="1"/>
  <c r="F34" i="1"/>
  <c r="D36" i="4" s="1"/>
  <c r="F35" i="1"/>
  <c r="D37" i="4" s="1"/>
  <c r="F36" i="1"/>
  <c r="D38" i="4" s="1"/>
  <c r="F37" i="1"/>
  <c r="D39" i="4" s="1"/>
  <c r="F38" i="1"/>
  <c r="D40" i="4" s="1"/>
  <c r="F39" i="1"/>
  <c r="D41" i="4" s="1"/>
  <c r="F40" i="1"/>
  <c r="D42" i="4" s="1"/>
  <c r="F41" i="1"/>
  <c r="D43" i="4" s="1"/>
  <c r="F42" i="1"/>
  <c r="D44" i="4" s="1"/>
  <c r="F43" i="1"/>
  <c r="D45" i="4" s="1"/>
  <c r="F44" i="1"/>
  <c r="D46" i="4" s="1"/>
  <c r="F45" i="1"/>
  <c r="D47" i="4" s="1"/>
  <c r="F46" i="1"/>
  <c r="D48" i="4" s="1"/>
  <c r="F47" i="1"/>
  <c r="D49" i="4" s="1"/>
  <c r="F48" i="1"/>
  <c r="D50" i="4" s="1"/>
  <c r="F49" i="1"/>
  <c r="D51" i="4" s="1"/>
  <c r="F50" i="1"/>
  <c r="D52" i="4" s="1"/>
  <c r="F51" i="1"/>
  <c r="D53" i="4" s="1"/>
  <c r="I2" i="2" l="1"/>
  <c r="H1" i="2" s="1"/>
  <c r="V2" i="2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J2" i="2" l="1"/>
  <c r="W2" i="2"/>
  <c r="D8" i="2"/>
  <c r="D9" i="5"/>
  <c r="D10" i="5"/>
  <c r="D11" i="5"/>
  <c r="D12" i="5"/>
  <c r="D13" i="5"/>
  <c r="D14" i="5"/>
  <c r="D15" i="5"/>
  <c r="D16" i="2"/>
  <c r="D17" i="5"/>
  <c r="D18" i="5"/>
  <c r="D19" i="2"/>
  <c r="D20" i="2"/>
  <c r="D21" i="5"/>
  <c r="D22" i="2"/>
  <c r="D23" i="2"/>
  <c r="D24" i="2"/>
  <c r="D25" i="5"/>
  <c r="D26" i="2"/>
  <c r="D27" i="5"/>
  <c r="D28" i="2"/>
  <c r="D29" i="2"/>
  <c r="D30" i="5"/>
  <c r="D31" i="2"/>
  <c r="D32" i="2"/>
  <c r="D33" i="2"/>
  <c r="D34" i="5"/>
  <c r="D35" i="2"/>
  <c r="D36" i="2"/>
  <c r="D37" i="2"/>
  <c r="D38" i="5"/>
  <c r="D39" i="2"/>
  <c r="D40" i="2"/>
  <c r="D41" i="5"/>
  <c r="D42" i="5"/>
  <c r="D43" i="2"/>
  <c r="D44" i="2"/>
  <c r="D45" i="2"/>
  <c r="D46" i="5"/>
  <c r="D47" i="2"/>
  <c r="D48" i="2"/>
  <c r="D49" i="2"/>
  <c r="D50" i="5"/>
  <c r="D51" i="2"/>
  <c r="D52" i="2"/>
  <c r="F52" i="1"/>
  <c r="D54" i="4" s="1"/>
  <c r="F53" i="1"/>
  <c r="D55" i="4" s="1"/>
  <c r="F54" i="1"/>
  <c r="D56" i="4" s="1"/>
  <c r="F55" i="1"/>
  <c r="D57" i="4" s="1"/>
  <c r="F56" i="1"/>
  <c r="D58" i="4" s="1"/>
  <c r="F57" i="1"/>
  <c r="D59" i="4" s="1"/>
  <c r="F58" i="1"/>
  <c r="D60" i="4" s="1"/>
  <c r="F59" i="1"/>
  <c r="D61" i="4" s="1"/>
  <c r="F60" i="1"/>
  <c r="D62" i="4" s="1"/>
  <c r="F61" i="1"/>
  <c r="D63" i="4" s="1"/>
  <c r="F62" i="1"/>
  <c r="D64" i="4" s="1"/>
  <c r="D4" i="5"/>
  <c r="D5" i="5"/>
  <c r="X2" i="2" l="1"/>
  <c r="K2" i="2"/>
  <c r="J1" i="2"/>
  <c r="D59" i="2"/>
  <c r="D54" i="5"/>
  <c r="D57" i="5"/>
  <c r="D53" i="2"/>
  <c r="D63" i="2"/>
  <c r="D55" i="2"/>
  <c r="D62" i="5"/>
  <c r="D58" i="5"/>
  <c r="D61" i="2"/>
  <c r="D60" i="2"/>
  <c r="D56" i="2"/>
  <c r="D16" i="5"/>
  <c r="D4" i="2"/>
  <c r="D15" i="2"/>
  <c r="D11" i="2"/>
  <c r="D7" i="2"/>
  <c r="D24" i="5"/>
  <c r="D7" i="5"/>
  <c r="D8" i="5"/>
  <c r="D18" i="2"/>
  <c r="D14" i="2"/>
  <c r="D10" i="2"/>
  <c r="D6" i="2"/>
  <c r="D6" i="5"/>
  <c r="D12" i="2"/>
  <c r="D17" i="2"/>
  <c r="D13" i="2"/>
  <c r="D9" i="2"/>
  <c r="D5" i="2"/>
  <c r="D62" i="2"/>
  <c r="D58" i="2"/>
  <c r="D42" i="2"/>
  <c r="D20" i="5"/>
  <c r="D46" i="2"/>
  <c r="D30" i="2"/>
  <c r="D54" i="2"/>
  <c r="D38" i="2"/>
  <c r="D50" i="2"/>
  <c r="D34" i="2"/>
  <c r="D21" i="2"/>
  <c r="D61" i="5"/>
  <c r="D53" i="5"/>
  <c r="D49" i="5"/>
  <c r="D45" i="5"/>
  <c r="D37" i="5"/>
  <c r="D33" i="5"/>
  <c r="D29" i="5"/>
  <c r="D57" i="2"/>
  <c r="D41" i="2"/>
  <c r="D60" i="5"/>
  <c r="D56" i="5"/>
  <c r="D52" i="5"/>
  <c r="D48" i="5"/>
  <c r="D44" i="5"/>
  <c r="D40" i="5"/>
  <c r="D36" i="5"/>
  <c r="D32" i="5"/>
  <c r="D28" i="5"/>
  <c r="D23" i="5"/>
  <c r="D19" i="5"/>
  <c r="D63" i="5"/>
  <c r="D59" i="5"/>
  <c r="D55" i="5"/>
  <c r="D51" i="5"/>
  <c r="D47" i="5"/>
  <c r="D43" i="5"/>
  <c r="D39" i="5"/>
  <c r="D35" i="5"/>
  <c r="D31" i="5"/>
  <c r="D26" i="5"/>
  <c r="D22" i="5"/>
  <c r="D25" i="2"/>
  <c r="D27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4" i="2"/>
  <c r="N5" i="2"/>
  <c r="N6" i="2"/>
  <c r="Y2" i="2" l="1"/>
  <c r="M2" i="2" s="1"/>
  <c r="L2" i="2"/>
  <c r="P12" i="2"/>
  <c r="P8" i="2"/>
  <c r="P14" i="2"/>
  <c r="P10" i="2"/>
  <c r="P6" i="2"/>
  <c r="L1" i="2" l="1"/>
  <c r="E1" i="5"/>
  <c r="C1" i="5"/>
  <c r="B1" i="5"/>
  <c r="C1" i="4" l="1"/>
  <c r="A1" i="4"/>
  <c r="B1" i="4"/>
  <c r="B48" i="5" l="1"/>
  <c r="C48" i="5"/>
  <c r="B49" i="5"/>
  <c r="C49" i="5"/>
  <c r="B50" i="5"/>
  <c r="C50" i="5"/>
  <c r="B51" i="5"/>
  <c r="C51" i="5"/>
  <c r="B52" i="5"/>
  <c r="C52" i="5"/>
  <c r="B53" i="5"/>
  <c r="C53" i="5"/>
  <c r="B54" i="5"/>
  <c r="C54" i="5"/>
  <c r="B55" i="5"/>
  <c r="C55" i="5"/>
  <c r="B56" i="5"/>
  <c r="C56" i="5"/>
  <c r="B57" i="5"/>
  <c r="C57" i="5"/>
  <c r="B58" i="5"/>
  <c r="C58" i="5"/>
  <c r="B59" i="5"/>
  <c r="C59" i="5"/>
  <c r="B60" i="5"/>
  <c r="C60" i="5"/>
  <c r="B61" i="5"/>
  <c r="C61" i="5"/>
  <c r="B62" i="5"/>
  <c r="C62" i="5"/>
  <c r="B63" i="5"/>
  <c r="C63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4" i="5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55" i="2"/>
  <c r="B55" i="2"/>
  <c r="C55" i="2"/>
  <c r="A56" i="2"/>
  <c r="B56" i="2"/>
  <c r="C56" i="2"/>
  <c r="A57" i="2"/>
  <c r="B57" i="2"/>
  <c r="C57" i="2"/>
  <c r="A58" i="2"/>
  <c r="B58" i="2"/>
  <c r="C58" i="2"/>
  <c r="A59" i="2"/>
  <c r="B59" i="2"/>
  <c r="C59" i="2"/>
  <c r="A60" i="2"/>
  <c r="B60" i="2"/>
  <c r="C60" i="2"/>
  <c r="A61" i="2"/>
  <c r="B61" i="2"/>
  <c r="C61" i="2"/>
  <c r="A62" i="2"/>
  <c r="B62" i="2"/>
  <c r="C62" i="2"/>
  <c r="A63" i="2"/>
  <c r="B63" i="2"/>
  <c r="C63" i="2"/>
  <c r="E54" i="2"/>
  <c r="E55" i="2"/>
  <c r="E56" i="2"/>
  <c r="E57" i="2"/>
  <c r="E58" i="2"/>
  <c r="E59" i="2"/>
  <c r="E60" i="2"/>
  <c r="E61" i="2"/>
  <c r="E62" i="2"/>
  <c r="E63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4" i="2"/>
  <c r="M3" i="5" l="1"/>
  <c r="L3" i="5"/>
  <c r="K3" i="5"/>
  <c r="J3" i="5"/>
  <c r="I3" i="5"/>
  <c r="H3" i="5"/>
  <c r="G3" i="5"/>
  <c r="F3" i="5"/>
  <c r="M3" i="2"/>
  <c r="Y1" i="2" s="1"/>
  <c r="L3" i="2"/>
  <c r="X1" i="2" s="1"/>
  <c r="K3" i="2"/>
  <c r="W1" i="2" s="1"/>
  <c r="J3" i="2"/>
  <c r="V1" i="2" s="1"/>
  <c r="I3" i="2"/>
  <c r="U1" i="2" s="1"/>
  <c r="H3" i="2"/>
  <c r="T1" i="2" s="1"/>
  <c r="G3" i="2"/>
  <c r="S1" i="2" s="1"/>
  <c r="F3" i="2"/>
  <c r="R1" i="2" s="1"/>
  <c r="M5" i="1" l="1"/>
  <c r="C47" i="5"/>
  <c r="B47" i="5"/>
  <c r="A47" i="5"/>
  <c r="C46" i="5"/>
  <c r="B46" i="5"/>
  <c r="A46" i="5"/>
  <c r="C45" i="5"/>
  <c r="B45" i="5"/>
  <c r="A45" i="5"/>
  <c r="C44" i="5"/>
  <c r="B44" i="5"/>
  <c r="A44" i="5"/>
  <c r="C43" i="5"/>
  <c r="B43" i="5"/>
  <c r="A43" i="5"/>
  <c r="C42" i="5"/>
  <c r="B42" i="5"/>
  <c r="A42" i="5"/>
  <c r="C41" i="5"/>
  <c r="B41" i="5"/>
  <c r="A41" i="5"/>
  <c r="C40" i="5"/>
  <c r="B40" i="5"/>
  <c r="A40" i="5"/>
  <c r="C39" i="5"/>
  <c r="B39" i="5"/>
  <c r="A39" i="5"/>
  <c r="C38" i="5"/>
  <c r="B38" i="5"/>
  <c r="A38" i="5"/>
  <c r="C37" i="5"/>
  <c r="B37" i="5"/>
  <c r="A37" i="5"/>
  <c r="C36" i="5"/>
  <c r="B36" i="5"/>
  <c r="A36" i="5"/>
  <c r="C35" i="5"/>
  <c r="B35" i="5"/>
  <c r="A35" i="5"/>
  <c r="C34" i="5"/>
  <c r="B34" i="5"/>
  <c r="A34" i="5"/>
  <c r="C33" i="5"/>
  <c r="B33" i="5"/>
  <c r="A33" i="5"/>
  <c r="C32" i="5"/>
  <c r="B32" i="5"/>
  <c r="A32" i="5"/>
  <c r="C31" i="5"/>
  <c r="B31" i="5"/>
  <c r="A31" i="5"/>
  <c r="C30" i="5"/>
  <c r="B30" i="5"/>
  <c r="A30" i="5"/>
  <c r="C29" i="5"/>
  <c r="B29" i="5"/>
  <c r="A29" i="5"/>
  <c r="C28" i="5"/>
  <c r="B28" i="5"/>
  <c r="A28" i="5"/>
  <c r="C27" i="5"/>
  <c r="B27" i="5"/>
  <c r="A27" i="5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C18" i="5"/>
  <c r="B18" i="5"/>
  <c r="A18" i="5"/>
  <c r="C17" i="5"/>
  <c r="B17" i="5"/>
  <c r="A17" i="5"/>
  <c r="C16" i="5"/>
  <c r="B16" i="5"/>
  <c r="A16" i="5"/>
  <c r="C15" i="5"/>
  <c r="B15" i="5"/>
  <c r="A15" i="5"/>
  <c r="C14" i="5"/>
  <c r="B14" i="5"/>
  <c r="A14" i="5"/>
  <c r="C13" i="5"/>
  <c r="B13" i="5"/>
  <c r="A13" i="5"/>
  <c r="C12" i="5"/>
  <c r="B12" i="5"/>
  <c r="A12" i="5"/>
  <c r="C11" i="5"/>
  <c r="B11" i="5"/>
  <c r="A11" i="5"/>
  <c r="C10" i="5"/>
  <c r="B10" i="5"/>
  <c r="A10" i="5"/>
  <c r="C9" i="5"/>
  <c r="B9" i="5"/>
  <c r="A9" i="5"/>
  <c r="C8" i="5"/>
  <c r="B8" i="5"/>
  <c r="A8" i="5"/>
  <c r="C7" i="5"/>
  <c r="B7" i="5"/>
  <c r="A7" i="5"/>
  <c r="C6" i="5"/>
  <c r="B6" i="5"/>
  <c r="A6" i="5"/>
  <c r="C5" i="5"/>
  <c r="B5" i="5"/>
  <c r="A5" i="5"/>
  <c r="C4" i="5"/>
  <c r="B4" i="5"/>
  <c r="A4" i="5"/>
  <c r="AF5" i="4"/>
  <c r="M6" i="1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" i="2"/>
  <c r="C5" i="4"/>
  <c r="M8" i="1" l="1"/>
  <c r="M7" i="1"/>
  <c r="P4" i="2"/>
  <c r="B5" i="4"/>
  <c r="A5" i="4"/>
  <c r="B5" i="2" l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บรรพต พิจิตรกำเนิด</author>
  </authors>
  <commentList>
    <comment ref="C4" authorId="0" shapeId="0" xr:uid="{C8F0686E-37FD-48FC-95C5-4BA5E0DD3C97}">
      <text>
        <r>
          <rPr>
            <sz val="16"/>
            <color indexed="81"/>
            <rFont val="TH SarabunPSK"/>
            <family val="2"/>
          </rPr>
          <t xml:space="preserve">1. เพื่อบันทึกการลงทะเบียน การชำระค่าธรรมเนียม
2. เพื่อบันทึกผลการเรียนของ นศ. ในที่ปรึกษา
3. เพื่อรายงานข้อมูลเกี่ยวกับ นศ. ในที่ปรึกษา
</t>
        </r>
      </text>
    </comment>
    <comment ref="C6" authorId="0" shapeId="0" xr:uid="{566C865D-35C8-4B09-936A-9A15FB044079}">
      <text>
        <r>
          <rPr>
            <sz val="16"/>
            <color indexed="81"/>
            <rFont val="TH SarabunPSK"/>
            <family val="2"/>
          </rPr>
          <t xml:space="preserve">แต่ละเมนูการใช้งาน จะมีคำอธิบาย โดยเป็นสัญลักษณ์ </t>
        </r>
        <r>
          <rPr>
            <b/>
            <sz val="16"/>
            <color indexed="81"/>
            <rFont val="TH SarabunPSK"/>
            <family val="2"/>
          </rPr>
          <t>"สามเหลี่ยมสีแดงที่มุมเซล"</t>
        </r>
        <r>
          <rPr>
            <sz val="16"/>
            <color indexed="81"/>
            <rFont val="TH SarabunPSK"/>
            <family val="2"/>
          </rPr>
          <t xml:space="preserve">
</t>
        </r>
      </text>
    </comment>
    <comment ref="C8" authorId="0" shapeId="0" xr:uid="{BBF5A373-FE3D-459B-97ED-27AC3AF93263}">
      <text>
        <r>
          <rPr>
            <sz val="16"/>
            <color indexed="81"/>
            <rFont val="TH SarabunPSK"/>
            <family val="2"/>
          </rPr>
          <t>ผศ.ดร.บรรพต พิจิตรกำเนิด
bunpodp@hotmail.com
มหาวิทยาลัยสวนดุสิต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บรรพต พิจิตรกำเนิด</author>
  </authors>
  <commentList>
    <comment ref="J4" authorId="0" shapeId="0" xr:uid="{00000000-0006-0000-0200-000001000000}">
      <text>
        <r>
          <rPr>
            <b/>
            <sz val="16"/>
            <color indexed="10"/>
            <rFont val="TH SarabunPSK"/>
            <family val="2"/>
          </rPr>
          <t>ความหมาย
1 = จ่ายครบแล้ว
0.5 = ขอผ่อนผัน
0 = ยังไม่จ่าย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บรรพต พิจิตรกำเนิด</author>
  </authors>
  <commentList>
    <comment ref="F1" authorId="0" shapeId="0" xr:uid="{00000000-0006-0000-0400-000001000000}">
      <text>
        <r>
          <rPr>
            <b/>
            <sz val="16"/>
            <color indexed="10"/>
            <rFont val="TH SarabunPSK"/>
            <family val="2"/>
          </rPr>
          <t>ตัวอย่าง : 2F1M</t>
        </r>
        <r>
          <rPr>
            <sz val="16"/>
            <color indexed="10"/>
            <rFont val="TH SarabunPSK"/>
            <family val="2"/>
          </rPr>
          <t xml:space="preserve">
2F = สอบตก 2 วิชา
1M = ขาดสอบ 1 วิชา</t>
        </r>
      </text>
    </comment>
  </commentList>
</comments>
</file>

<file path=xl/sharedStrings.xml><?xml version="1.0" encoding="utf-8"?>
<sst xmlns="http://schemas.openxmlformats.org/spreadsheetml/2006/main" count="70" uniqueCount="38">
  <si>
    <t>รหัสนักศึกษา</t>
  </si>
  <si>
    <t>คำนำหน้า</t>
  </si>
  <si>
    <t>ลำดับ</t>
  </si>
  <si>
    <t>ผลการเรียน</t>
  </si>
  <si>
    <t>ระดับการเรียน</t>
  </si>
  <si>
    <t>มากกว่า 3.00</t>
  </si>
  <si>
    <t>เกียรตินิยม 2</t>
  </si>
  <si>
    <t>เกียรตินิยม 1</t>
  </si>
  <si>
    <t>มากกว่า 2.00</t>
  </si>
  <si>
    <t>ต่ำกว่า 2.00</t>
  </si>
  <si>
    <t>เกรด  เฉลี่ยรวม</t>
  </si>
  <si>
    <t>จำนวน (คน)</t>
  </si>
  <si>
    <t>ลงทะเบียน</t>
  </si>
  <si>
    <t>ค่าเทอม</t>
  </si>
  <si>
    <t>ลาออก</t>
  </si>
  <si>
    <t>หน่วยกิตรวมทั้งสิ้น</t>
  </si>
  <si>
    <t>ผลการเรียนที่ไม่ผ่าน</t>
  </si>
  <si>
    <t>ความบกพร่อง</t>
  </si>
  <si>
    <t>ชื่อ-สกุล</t>
  </si>
  <si>
    <t>การลงทะเบียน (หน่วยกิต) / ค่าเทอม</t>
  </si>
  <si>
    <t>นักศึกษารหัส</t>
  </si>
  <si>
    <t>ต้นแบบระบบอาจารย์ที่ปรึกษา</t>
  </si>
  <si>
    <t>สถานะ</t>
  </si>
  <si>
    <t>โทรศัพท์ นศ.</t>
  </si>
  <si>
    <t>โทรศัพท์ผู้ปกครอง</t>
  </si>
  <si>
    <t>- 1</t>
  </si>
  <si>
    <t>- 2</t>
  </si>
  <si>
    <t>จำนวนนักศึกษาทั้งสิ้น</t>
  </si>
  <si>
    <t>คน</t>
  </si>
  <si>
    <t>ปี 1 คงเหลือ</t>
  </si>
  <si>
    <t>ปี 2 คงเหลือ</t>
  </si>
  <si>
    <t>ปี 3 คงเหลือ</t>
  </si>
  <si>
    <t xml:space="preserve">ปี 4 คงเหลือ </t>
  </si>
  <si>
    <t>สำเร็จการศึกษา</t>
  </si>
  <si>
    <t>all</t>
  </si>
  <si>
    <t>วัตถุประสงค์ของระบบ</t>
  </si>
  <si>
    <t>การใช้งาน</t>
  </si>
  <si>
    <t xml:space="preserve">พัฒนาโดย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</si>
</sst>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28"/>
      <color theme="1"/>
      <name val="TH SarabunPSK"/>
      <family val="2"/>
    </font>
    <font>
      <b/>
      <sz val="22"/>
      <color theme="1"/>
      <name val="TH SarabunPSK"/>
      <family val="2"/>
    </font>
    <font>
      <b/>
      <sz val="22"/>
      <color rgb="FFFF0000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b/>
      <sz val="24"/>
      <color theme="1"/>
      <name val="TH SarabunPSK"/>
      <family val="2"/>
    </font>
    <font>
      <b/>
      <sz val="36"/>
      <color theme="1"/>
      <name val="TH SarabunPSK"/>
      <family val="2"/>
    </font>
    <font>
      <b/>
      <sz val="30"/>
      <color theme="1"/>
      <name val="TH SarabunPSK"/>
      <family val="2"/>
    </font>
    <font>
      <sz val="48"/>
      <color theme="1"/>
      <name val="TH SarabunPSK"/>
      <family val="2"/>
    </font>
    <font>
      <sz val="16"/>
      <color theme="1"/>
      <name val="SP SUAN DUSIT"/>
    </font>
    <font>
      <b/>
      <sz val="48"/>
      <color rgb="FF0000FF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b/>
      <sz val="18"/>
      <name val="TH SarabunPSK"/>
      <family val="2"/>
    </font>
    <font>
      <b/>
      <sz val="18"/>
      <color rgb="FF0070C0"/>
      <name val="TH SarabunPSK"/>
      <family val="2"/>
    </font>
    <font>
      <b/>
      <sz val="18"/>
      <color theme="0"/>
      <name val="TH SarabunPSK"/>
      <family val="2"/>
    </font>
    <font>
      <b/>
      <sz val="24"/>
      <color rgb="FFFF0000"/>
      <name val="TH SarabunPSK"/>
      <family val="2"/>
    </font>
    <font>
      <b/>
      <sz val="16"/>
      <color rgb="FF0000FF"/>
      <name val="TH SarabunPSK"/>
      <family val="2"/>
    </font>
    <font>
      <sz val="16"/>
      <name val="TH SarabunPSK"/>
      <family val="2"/>
    </font>
    <font>
      <b/>
      <sz val="48"/>
      <color theme="1"/>
      <name val="TH SarabunPSK"/>
      <family val="2"/>
    </font>
    <font>
      <b/>
      <sz val="20"/>
      <name val="TH SarabunPSK"/>
      <family val="2"/>
    </font>
    <font>
      <b/>
      <sz val="16"/>
      <color theme="0"/>
      <name val="TH SarabunPSK"/>
      <family val="2"/>
    </font>
    <font>
      <sz val="18"/>
      <color theme="0"/>
      <name val="TH SarabunPSK"/>
      <family val="2"/>
    </font>
    <font>
      <sz val="16"/>
      <color indexed="81"/>
      <name val="TH SarabunPSK"/>
      <family val="2"/>
    </font>
    <font>
      <b/>
      <sz val="16"/>
      <color indexed="8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/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right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49" fontId="2" fillId="3" borderId="0" xfId="0" applyNumberFormat="1" applyFont="1" applyFill="1"/>
    <xf numFmtId="0" fontId="12" fillId="3" borderId="0" xfId="0" applyFont="1" applyFill="1" applyProtection="1"/>
    <xf numFmtId="0" fontId="13" fillId="3" borderId="0" xfId="0" applyFont="1" applyFill="1" applyProtection="1"/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2" xfId="0" applyNumberFormat="1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justify"/>
    </xf>
    <xf numFmtId="0" fontId="2" fillId="3" borderId="2" xfId="0" applyFont="1" applyFill="1" applyBorder="1" applyAlignment="1" applyProtection="1">
      <alignment horizontal="left" vertical="justify" indent="1"/>
      <protection locked="0"/>
    </xf>
    <xf numFmtId="49" fontId="1" fillId="3" borderId="4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1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 applyProtection="1">
      <alignment horizontal="center" vertical="justify"/>
      <protection locked="0"/>
    </xf>
    <xf numFmtId="0" fontId="2" fillId="3" borderId="2" xfId="0" applyFont="1" applyFill="1" applyBorder="1" applyAlignment="1" applyProtection="1">
      <alignment horizontal="center" vertical="justify"/>
      <protection locked="0"/>
    </xf>
    <xf numFmtId="2" fontId="1" fillId="4" borderId="2" xfId="0" applyNumberFormat="1" applyFont="1" applyFill="1" applyBorder="1" applyAlignment="1" applyProtection="1">
      <alignment horizontal="center" vertical="justify"/>
    </xf>
    <xf numFmtId="0" fontId="21" fillId="3" borderId="0" xfId="0" applyFont="1" applyFill="1" applyAlignment="1">
      <alignment horizontal="center" vertical="center"/>
    </xf>
    <xf numFmtId="1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wrapText="1"/>
    </xf>
    <xf numFmtId="0" fontId="19" fillId="3" borderId="0" xfId="0" applyFont="1" applyFill="1" applyAlignment="1" applyProtection="1">
      <alignment horizontal="center" vertical="center"/>
    </xf>
    <xf numFmtId="0" fontId="22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2" fontId="24" fillId="5" borderId="2" xfId="0" applyNumberFormat="1" applyFont="1" applyFill="1" applyBorder="1" applyAlignment="1" applyProtection="1">
      <alignment horizontal="center" vertical="center"/>
    </xf>
    <xf numFmtId="0" fontId="17" fillId="5" borderId="2" xfId="0" applyFont="1" applyFill="1" applyBorder="1" applyAlignment="1" applyProtection="1">
      <alignment horizontal="center" vertical="center"/>
    </xf>
    <xf numFmtId="2" fontId="24" fillId="6" borderId="2" xfId="0" applyNumberFormat="1" applyFont="1" applyFill="1" applyBorder="1" applyAlignment="1" applyProtection="1">
      <alignment horizontal="center" vertical="center"/>
    </xf>
    <xf numFmtId="0" fontId="17" fillId="6" borderId="2" xfId="0" applyFont="1" applyFill="1" applyBorder="1" applyAlignment="1" applyProtection="1">
      <alignment horizontal="center" vertical="center"/>
    </xf>
    <xf numFmtId="2" fontId="24" fillId="7" borderId="2" xfId="0" applyNumberFormat="1" applyFont="1" applyFill="1" applyBorder="1" applyAlignment="1" applyProtection="1">
      <alignment horizontal="center" vertical="center"/>
    </xf>
    <xf numFmtId="0" fontId="17" fillId="7" borderId="2" xfId="0" applyFont="1" applyFill="1" applyBorder="1" applyAlignment="1" applyProtection="1">
      <alignment horizontal="center" vertical="center"/>
    </xf>
    <xf numFmtId="2" fontId="24" fillId="8" borderId="2" xfId="0" applyNumberFormat="1" applyFont="1" applyFill="1" applyBorder="1" applyAlignment="1" applyProtection="1">
      <alignment horizontal="center" vertical="center"/>
    </xf>
    <xf numFmtId="0" fontId="17" fillId="8" borderId="2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wrapText="1"/>
    </xf>
    <xf numFmtId="0" fontId="25" fillId="3" borderId="0" xfId="0" applyFont="1" applyFill="1" applyProtection="1"/>
    <xf numFmtId="1" fontId="19" fillId="3" borderId="0" xfId="0" applyNumberFormat="1" applyFont="1" applyFill="1" applyAlignment="1" applyProtection="1">
      <alignment horizontal="center" vertical="center"/>
    </xf>
    <xf numFmtId="0" fontId="26" fillId="3" borderId="0" xfId="0" applyFont="1" applyFill="1" applyBorder="1" applyAlignment="1" applyProtection="1">
      <alignment horizontal="center"/>
    </xf>
    <xf numFmtId="0" fontId="1" fillId="3" borderId="0" xfId="0" applyFont="1" applyFill="1" applyProtection="1"/>
    <xf numFmtId="0" fontId="14" fillId="3" borderId="0" xfId="0" applyFont="1" applyFill="1" applyAlignment="1" applyProtection="1">
      <alignment horizontal="center"/>
    </xf>
    <xf numFmtId="0" fontId="11" fillId="4" borderId="0" xfId="0" applyFont="1" applyFill="1" applyAlignment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  <xf numFmtId="49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right"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4" borderId="7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2" borderId="3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  <xf numFmtId="2" fontId="24" fillId="7" borderId="3" xfId="0" applyNumberFormat="1" applyFont="1" applyFill="1" applyBorder="1" applyAlignment="1" applyProtection="1">
      <alignment horizontal="center" vertical="center"/>
    </xf>
    <xf numFmtId="0" fontId="24" fillId="7" borderId="4" xfId="0" applyFont="1" applyFill="1" applyBorder="1" applyAlignment="1" applyProtection="1">
      <alignment horizontal="center" vertical="center"/>
    </xf>
    <xf numFmtId="2" fontId="24" fillId="8" borderId="3" xfId="0" applyNumberFormat="1" applyFont="1" applyFill="1" applyBorder="1" applyAlignment="1" applyProtection="1">
      <alignment horizontal="center" vertical="center"/>
    </xf>
    <xf numFmtId="0" fontId="24" fillId="8" borderId="4" xfId="0" applyFont="1" applyFill="1" applyBorder="1" applyAlignment="1" applyProtection="1">
      <alignment horizontal="center" vertical="center"/>
    </xf>
    <xf numFmtId="0" fontId="23" fillId="2" borderId="9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23" fillId="2" borderId="12" xfId="0" applyFont="1" applyFill="1" applyBorder="1" applyAlignment="1" applyProtection="1">
      <alignment horizontal="center" vertical="center" wrapText="1"/>
    </xf>
    <xf numFmtId="0" fontId="23" fillId="2" borderId="13" xfId="0" applyFont="1" applyFill="1" applyBorder="1" applyAlignment="1" applyProtection="1">
      <alignment horizontal="center" vertical="center" wrapText="1"/>
    </xf>
    <xf numFmtId="0" fontId="23" fillId="2" borderId="14" xfId="0" applyFont="1" applyFill="1" applyBorder="1" applyAlignment="1" applyProtection="1">
      <alignment horizontal="center" vertical="center" wrapText="1"/>
    </xf>
    <xf numFmtId="2" fontId="24" fillId="5" borderId="3" xfId="0" applyNumberFormat="1" applyFont="1" applyFill="1" applyBorder="1" applyAlignment="1" applyProtection="1">
      <alignment horizontal="center" vertical="center"/>
    </xf>
    <xf numFmtId="0" fontId="24" fillId="5" borderId="4" xfId="0" applyFont="1" applyFill="1" applyBorder="1" applyAlignment="1" applyProtection="1">
      <alignment horizontal="center" vertical="center"/>
    </xf>
    <xf numFmtId="2" fontId="24" fillId="6" borderId="3" xfId="0" applyNumberFormat="1" applyFont="1" applyFill="1" applyBorder="1" applyAlignment="1" applyProtection="1">
      <alignment horizontal="center" vertical="center"/>
    </xf>
    <xf numFmtId="2" fontId="24" fillId="6" borderId="4" xfId="0" applyNumberFormat="1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20" fillId="4" borderId="2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/>
    </xf>
    <xf numFmtId="0" fontId="18" fillId="4" borderId="2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 wrapText="1"/>
    </xf>
    <xf numFmtId="0" fontId="10" fillId="2" borderId="2" xfId="0" applyFont="1" applyFill="1" applyBorder="1" applyAlignment="1">
      <alignment horizontal="center"/>
    </xf>
  </cellXfs>
  <cellStyles count="1">
    <cellStyle name="Normal" xfId="0" builtinId="0"/>
  </cellStyles>
  <dxfs count="404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660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66FF33"/>
        </patternFill>
      </fill>
    </dxf>
    <dxf>
      <fill>
        <patternFill>
          <bgColor rgb="FFCCFF66"/>
        </patternFill>
      </fill>
    </dxf>
    <dxf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9999"/>
        </patternFill>
      </fill>
    </dxf>
    <dxf>
      <fill>
        <patternFill>
          <bgColor rgb="FFFFCC99"/>
        </patternFill>
      </fill>
    </dxf>
    <dxf>
      <fill>
        <patternFill>
          <bgColor rgb="FFCCFF99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9999"/>
        </patternFill>
      </fill>
    </dxf>
    <dxf>
      <fill>
        <patternFill>
          <bgColor rgb="FFFFCC99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CC"/>
      <color rgb="FFCCFF99"/>
      <color rgb="FFFFCC99"/>
      <color rgb="FFFF9999"/>
      <color rgb="FF99FF99"/>
      <color rgb="FF66FF99"/>
      <color rgb="FF66FF33"/>
      <color rgb="FFFF3300"/>
      <color rgb="FFFF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Grade!A1"/><Relationship Id="rId2" Type="http://schemas.openxmlformats.org/officeDocument/2006/relationships/hyperlink" Target="#Regis!A1"/><Relationship Id="rId1" Type="http://schemas.openxmlformats.org/officeDocument/2006/relationships/hyperlink" Target="#Data!A1"/><Relationship Id="rId4" Type="http://schemas.openxmlformats.org/officeDocument/2006/relationships/hyperlink" Target="#Unpas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1</xdr:row>
      <xdr:rowOff>238125</xdr:rowOff>
    </xdr:from>
    <xdr:to>
      <xdr:col>9</xdr:col>
      <xdr:colOff>657224</xdr:colOff>
      <xdr:row>4</xdr:row>
      <xdr:rowOff>9525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10049" y="1152525"/>
          <a:ext cx="2619375" cy="685800"/>
        </a:xfrm>
        <a:prstGeom prst="roundRect">
          <a:avLst/>
        </a:prstGeom>
        <a:gradFill flip="none" rotWithShape="1">
          <a:gsLst>
            <a:gs pos="0">
              <a:schemeClr val="accent5">
                <a:lumMod val="89000"/>
              </a:schemeClr>
            </a:gs>
            <a:gs pos="23000">
              <a:schemeClr val="accent5">
                <a:lumMod val="89000"/>
              </a:schemeClr>
            </a:gs>
            <a:gs pos="69000">
              <a:schemeClr val="accent5">
                <a:lumMod val="75000"/>
              </a:schemeClr>
            </a:gs>
            <a:gs pos="97000">
              <a:schemeClr val="accent5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เพิ่ม/แก้ไขข้อมูลนักศึกษา</a:t>
          </a:r>
        </a:p>
      </xdr:txBody>
    </xdr:sp>
    <xdr:clientData/>
  </xdr:twoCellAnchor>
  <xdr:twoCellAnchor>
    <xdr:from>
      <xdr:col>6</xdr:col>
      <xdr:colOff>104774</xdr:colOff>
      <xdr:row>4</xdr:row>
      <xdr:rowOff>161925</xdr:rowOff>
    </xdr:from>
    <xdr:to>
      <xdr:col>9</xdr:col>
      <xdr:colOff>666749</xdr:colOff>
      <xdr:row>6</xdr:row>
      <xdr:rowOff>238125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219574" y="1990725"/>
          <a:ext cx="2619375" cy="685800"/>
        </a:xfrm>
        <a:prstGeom prst="roundRect">
          <a:avLst/>
        </a:prstGeom>
        <a:gradFill flip="none" rotWithShape="1">
          <a:gsLst>
            <a:gs pos="0">
              <a:schemeClr val="accent5">
                <a:lumMod val="89000"/>
              </a:schemeClr>
            </a:gs>
            <a:gs pos="23000">
              <a:schemeClr val="accent5">
                <a:lumMod val="89000"/>
              </a:schemeClr>
            </a:gs>
            <a:gs pos="69000">
              <a:schemeClr val="accent5">
                <a:lumMod val="75000"/>
              </a:schemeClr>
            </a:gs>
            <a:gs pos="97000">
              <a:schemeClr val="accent5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การลงทะเบียน</a:t>
          </a:r>
        </a:p>
      </xdr:txBody>
    </xdr:sp>
    <xdr:clientData/>
  </xdr:twoCellAnchor>
  <xdr:twoCellAnchor>
    <xdr:from>
      <xdr:col>6</xdr:col>
      <xdr:colOff>95249</xdr:colOff>
      <xdr:row>7</xdr:row>
      <xdr:rowOff>66675</xdr:rowOff>
    </xdr:from>
    <xdr:to>
      <xdr:col>9</xdr:col>
      <xdr:colOff>657224</xdr:colOff>
      <xdr:row>9</xdr:row>
      <xdr:rowOff>142875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10049" y="2809875"/>
          <a:ext cx="2619375" cy="685800"/>
        </a:xfrm>
        <a:prstGeom prst="roundRect">
          <a:avLst/>
        </a:prstGeom>
        <a:gradFill flip="none" rotWithShape="1">
          <a:gsLst>
            <a:gs pos="0">
              <a:schemeClr val="accent5">
                <a:lumMod val="89000"/>
              </a:schemeClr>
            </a:gs>
            <a:gs pos="23000">
              <a:schemeClr val="accent5">
                <a:lumMod val="89000"/>
              </a:schemeClr>
            </a:gs>
            <a:gs pos="69000">
              <a:schemeClr val="accent5">
                <a:lumMod val="75000"/>
              </a:schemeClr>
            </a:gs>
            <a:gs pos="97000">
              <a:schemeClr val="accent5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ผลการเรียน</a:t>
          </a:r>
        </a:p>
      </xdr:txBody>
    </xdr:sp>
    <xdr:clientData/>
  </xdr:twoCellAnchor>
  <xdr:twoCellAnchor>
    <xdr:from>
      <xdr:col>6</xdr:col>
      <xdr:colOff>95249</xdr:colOff>
      <xdr:row>9</xdr:row>
      <xdr:rowOff>285750</xdr:rowOff>
    </xdr:from>
    <xdr:to>
      <xdr:col>9</xdr:col>
      <xdr:colOff>657224</xdr:colOff>
      <xdr:row>12</xdr:row>
      <xdr:rowOff>57150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210049" y="3638550"/>
          <a:ext cx="2619375" cy="685800"/>
        </a:xfrm>
        <a:prstGeom prst="roundRect">
          <a:avLst/>
        </a:prstGeom>
        <a:solidFill>
          <a:srgbClr val="FF3300"/>
        </a:soli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ผลการเรียนไม่ผ่าน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139950</xdr:colOff>
      <xdr:row>1</xdr:row>
      <xdr:rowOff>254250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540000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33893</xdr:colOff>
      <xdr:row>1</xdr:row>
      <xdr:rowOff>120900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540000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47626</xdr:rowOff>
    </xdr:from>
    <xdr:to>
      <xdr:col>1</xdr:col>
      <xdr:colOff>60664</xdr:colOff>
      <xdr:row>1</xdr:row>
      <xdr:rowOff>231762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" y="47626"/>
          <a:ext cx="540000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37042</xdr:colOff>
      <xdr:row>0</xdr:row>
      <xdr:rowOff>38100</xdr:rowOff>
    </xdr:from>
    <xdr:to>
      <xdr:col>0</xdr:col>
      <xdr:colOff>577042</xdr:colOff>
      <xdr:row>1</xdr:row>
      <xdr:rowOff>273300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42" y="38100"/>
          <a:ext cx="540000" cy="542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L11"/>
  <sheetViews>
    <sheetView showRowColHeaders="0" tabSelected="1" workbookViewId="0">
      <selection activeCell="C10" sqref="C10"/>
    </sheetView>
  </sheetViews>
  <sheetFormatPr defaultColWidth="9" defaultRowHeight="24" x14ac:dyDescent="0.8"/>
  <cols>
    <col min="1" max="16384" width="9" style="15"/>
  </cols>
  <sheetData>
    <row r="1" spans="3:12" s="31" customFormat="1" ht="73.5" customHeight="1" x14ac:dyDescent="2.2999999999999998">
      <c r="E1" s="70" t="s">
        <v>21</v>
      </c>
      <c r="F1" s="70"/>
      <c r="G1" s="70"/>
      <c r="H1" s="70"/>
      <c r="I1" s="70"/>
      <c r="J1" s="70"/>
      <c r="K1" s="70"/>
      <c r="L1" s="70"/>
    </row>
    <row r="2" spans="3:12" ht="12" customHeight="1" x14ac:dyDescent="0.8"/>
    <row r="4" spans="3:12" x14ac:dyDescent="0.8">
      <c r="C4" s="69" t="s">
        <v>35</v>
      </c>
    </row>
    <row r="6" spans="3:12" x14ac:dyDescent="0.8">
      <c r="C6" s="69" t="s">
        <v>36</v>
      </c>
    </row>
    <row r="8" spans="3:12" x14ac:dyDescent="0.8">
      <c r="C8" s="69" t="s">
        <v>37</v>
      </c>
    </row>
    <row r="11" spans="3:12" x14ac:dyDescent="0.8">
      <c r="L11" s="32"/>
    </row>
  </sheetData>
  <sheetProtection algorithmName="SHA-512" hashValue="8kThyBlQbwYCnqLjnxH4kZi9xv4qfHDCutnxpgigEv32vJkeISj7WuNyRKc/qwibSnuYVPndoDlm3z9KWgvjlg==" saltValue="WsOKyTd8hPs8yRIPkCFS1Q==" spinCount="100000" sheet="1" objects="1" scenarios="1" selectLockedCells="1"/>
  <mergeCells count="1">
    <mergeCell ref="E1:L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7"/>
  <sheetViews>
    <sheetView showRowColHeaders="0" zoomScaleNormal="100" workbookViewId="0">
      <pane ySplit="2" topLeftCell="A3" activePane="bottomLeft" state="frozen"/>
      <selection pane="bottomLeft" activeCell="M9" sqref="M9"/>
    </sheetView>
  </sheetViews>
  <sheetFormatPr defaultColWidth="9" defaultRowHeight="24" x14ac:dyDescent="0.8"/>
  <cols>
    <col min="1" max="1" width="6" style="3" customWidth="1"/>
    <col min="2" max="2" width="18.33203125" style="3" customWidth="1"/>
    <col min="3" max="3" width="9.33203125" style="3" customWidth="1"/>
    <col min="4" max="4" width="32.6640625" style="37" customWidth="1"/>
    <col min="5" max="6" width="12.25" style="2" customWidth="1"/>
    <col min="7" max="8" width="18.4140625" style="30" customWidth="1"/>
    <col min="9" max="16" width="6.6640625" style="3" customWidth="1"/>
    <col min="17" max="16384" width="9" style="3"/>
  </cols>
  <sheetData>
    <row r="1" spans="1:14" s="1" customFormat="1" ht="21" customHeight="1" x14ac:dyDescent="0.8">
      <c r="A1" s="74" t="s">
        <v>2</v>
      </c>
      <c r="B1" s="74" t="s">
        <v>0</v>
      </c>
      <c r="C1" s="74" t="s">
        <v>1</v>
      </c>
      <c r="D1" s="74" t="s">
        <v>18</v>
      </c>
      <c r="E1" s="75" t="s">
        <v>17</v>
      </c>
      <c r="F1" s="76" t="s">
        <v>22</v>
      </c>
      <c r="G1" s="73" t="s">
        <v>23</v>
      </c>
      <c r="H1" s="73" t="s">
        <v>24</v>
      </c>
      <c r="I1" s="10"/>
      <c r="J1" s="71" t="s">
        <v>20</v>
      </c>
      <c r="K1" s="71"/>
      <c r="L1" s="71"/>
      <c r="M1" s="72">
        <v>61</v>
      </c>
      <c r="N1" s="72"/>
    </row>
    <row r="2" spans="1:14" s="1" customFormat="1" ht="21" customHeight="1" x14ac:dyDescent="0.8">
      <c r="A2" s="74"/>
      <c r="B2" s="74"/>
      <c r="C2" s="74"/>
      <c r="D2" s="74"/>
      <c r="E2" s="75"/>
      <c r="F2" s="77"/>
      <c r="G2" s="73"/>
      <c r="H2" s="73"/>
      <c r="I2" s="10"/>
      <c r="J2" s="71"/>
      <c r="K2" s="71"/>
      <c r="L2" s="71"/>
      <c r="M2" s="72"/>
      <c r="N2" s="72"/>
    </row>
    <row r="3" spans="1:14" x14ac:dyDescent="0.8">
      <c r="A3" s="8">
        <v>1</v>
      </c>
      <c r="B3" s="9"/>
      <c r="C3" s="4"/>
      <c r="D3" s="38"/>
      <c r="E3" s="4"/>
      <c r="F3" s="24" t="str">
        <f>IF(Regis!E5="ลาออก","ลาออก",IF(Regis!H5="ลาออก","ลาออก",IF(Regis!K5="ลาออก","ลาออก",IF(Regis!N5="ลาออก","ลาออก",IF(Regis!Q5="ลาออก","ลาออก",IF(Regis!T5="ลาออก","ลาออก",IF(Regis!W5="ลาออก","ลาออก",IF(Regis!Z5="ลาออก","ลาออก",IF(Regis!AC5="ลาออก","ลาออก"," ")))))))))</f>
        <v xml:space="preserve"> </v>
      </c>
      <c r="G3" s="9"/>
      <c r="H3" s="9"/>
    </row>
    <row r="4" spans="1:14" x14ac:dyDescent="0.8">
      <c r="A4" s="8">
        <v>2</v>
      </c>
      <c r="B4" s="9"/>
      <c r="C4" s="4"/>
      <c r="D4" s="38"/>
      <c r="E4" s="4"/>
      <c r="F4" s="24" t="str">
        <f>IF(Regis!E6="ลาออก","ลาออก",IF(Regis!H6="ลาออก","ลาออก",IF(Regis!K6="ลาออก","ลาออก",IF(Regis!N6="ลาออก","ลาออก",IF(Regis!Q6="ลาออก","ลาออก",IF(Regis!T6="ลาออก","ลาออก",IF(Regis!W6="ลาออก","ลาออก",IF(Regis!Z6="ลาออก","ลาออก",IF(Regis!AC6="ลาออก","ลาออก"," ")))))))))</f>
        <v xml:space="preserve"> </v>
      </c>
      <c r="G4" s="9"/>
      <c r="H4" s="9"/>
      <c r="J4" s="1" t="s">
        <v>27</v>
      </c>
      <c r="K4" s="1"/>
      <c r="L4" s="1"/>
      <c r="M4" s="49">
        <f>COUNTA(B3:B62)</f>
        <v>0</v>
      </c>
      <c r="N4" s="1" t="s">
        <v>28</v>
      </c>
    </row>
    <row r="5" spans="1:14" x14ac:dyDescent="0.8">
      <c r="A5" s="8">
        <v>3</v>
      </c>
      <c r="B5" s="9"/>
      <c r="C5" s="4"/>
      <c r="D5" s="38"/>
      <c r="E5" s="4"/>
      <c r="F5" s="24" t="str">
        <f>IF(Regis!E7="ลาออก","ลาออก",IF(Regis!H7="ลาออก","ลาออก",IF(Regis!K7="ลาออก","ลาออก",IF(Regis!N7="ลาออก","ลาออก",IF(Regis!Q7="ลาออก","ลาออก",IF(Regis!T7="ลาออก","ลาออก",IF(Regis!W7="ลาออก","ลาออก",IF(Regis!Z7="ลาออก","ลาออก",IF(Regis!AC7="ลาออก","ลาออก"," ")))))))))</f>
        <v xml:space="preserve"> </v>
      </c>
      <c r="G5" s="9"/>
      <c r="H5" s="9"/>
      <c r="J5" s="1" t="s">
        <v>29</v>
      </c>
      <c r="K5" s="1"/>
      <c r="L5" s="1"/>
      <c r="M5" s="50">
        <f>Grade!S2</f>
        <v>0</v>
      </c>
      <c r="N5" s="1" t="s">
        <v>28</v>
      </c>
    </row>
    <row r="6" spans="1:14" x14ac:dyDescent="0.8">
      <c r="A6" s="8">
        <v>4</v>
      </c>
      <c r="B6" s="9"/>
      <c r="C6" s="4"/>
      <c r="D6" s="38"/>
      <c r="E6" s="4"/>
      <c r="F6" s="24" t="str">
        <f>IF(Regis!E8="ลาออก","ลาออก",IF(Regis!H8="ลาออก","ลาออก",IF(Regis!K8="ลาออก","ลาออก",IF(Regis!N8="ลาออก","ลาออก",IF(Regis!Q8="ลาออก","ลาออก",IF(Regis!T8="ลาออก","ลาออก",IF(Regis!W8="ลาออก","ลาออก",IF(Regis!Z8="ลาออก","ลาออก",IF(Regis!AC8="ลาออก","ลาออก"," ")))))))))</f>
        <v xml:space="preserve"> </v>
      </c>
      <c r="G6" s="9"/>
      <c r="H6" s="9"/>
      <c r="J6" s="1" t="s">
        <v>30</v>
      </c>
      <c r="K6" s="1"/>
      <c r="L6" s="1"/>
      <c r="M6" s="50">
        <f>Grade!T2</f>
        <v>0</v>
      </c>
      <c r="N6" s="1" t="s">
        <v>28</v>
      </c>
    </row>
    <row r="7" spans="1:14" x14ac:dyDescent="0.8">
      <c r="A7" s="8">
        <v>5</v>
      </c>
      <c r="B7" s="9"/>
      <c r="C7" s="4"/>
      <c r="D7" s="38"/>
      <c r="E7" s="4"/>
      <c r="F7" s="24" t="str">
        <f>IF(Regis!E9="ลาออก","ลาออก",IF(Regis!H9="ลาออก","ลาออก",IF(Regis!K9="ลาออก","ลาออก",IF(Regis!N9="ลาออก","ลาออก",IF(Regis!Q9="ลาออก","ลาออก",IF(Regis!T9="ลาออก","ลาออก",IF(Regis!W9="ลาออก","ลาออก",IF(Regis!Z9="ลาออก","ลาออก",IF(Regis!AC9="ลาออก","ลาออก"," ")))))))))</f>
        <v xml:space="preserve"> </v>
      </c>
      <c r="G7" s="9"/>
      <c r="H7" s="9"/>
      <c r="J7" s="1" t="s">
        <v>31</v>
      </c>
      <c r="K7" s="1"/>
      <c r="L7" s="1"/>
      <c r="M7" s="50">
        <f>Grade!U2</f>
        <v>0</v>
      </c>
      <c r="N7" s="1" t="s">
        <v>28</v>
      </c>
    </row>
    <row r="8" spans="1:14" x14ac:dyDescent="0.8">
      <c r="A8" s="8">
        <v>6</v>
      </c>
      <c r="B8" s="9"/>
      <c r="C8" s="4"/>
      <c r="D8" s="38"/>
      <c r="E8" s="4"/>
      <c r="F8" s="24" t="str">
        <f>IF(Regis!E10="ลาออก","ลาออก",IF(Regis!H10="ลาออก","ลาออก",IF(Regis!K10="ลาออก","ลาออก",IF(Regis!N10="ลาออก","ลาออก",IF(Regis!Q10="ลาออก","ลาออก",IF(Regis!T10="ลาออก","ลาออก",IF(Regis!W10="ลาออก","ลาออก",IF(Regis!Z10="ลาออก","ลาออก",IF(Regis!AC10="ลาออก","ลาออก"," ")))))))))</f>
        <v xml:space="preserve"> </v>
      </c>
      <c r="G8" s="9"/>
      <c r="H8" s="9"/>
      <c r="J8" s="1" t="s">
        <v>32</v>
      </c>
      <c r="K8" s="1"/>
      <c r="L8" s="1"/>
      <c r="M8" s="50">
        <f>Grade!V2</f>
        <v>0</v>
      </c>
      <c r="N8" s="1" t="s">
        <v>28</v>
      </c>
    </row>
    <row r="9" spans="1:14" x14ac:dyDescent="0.8">
      <c r="A9" s="8">
        <v>7</v>
      </c>
      <c r="B9" s="9"/>
      <c r="C9" s="4"/>
      <c r="D9" s="38"/>
      <c r="E9" s="4"/>
      <c r="F9" s="24" t="str">
        <f>IF(Regis!E11="ลาออก","ลาออก",IF(Regis!H11="ลาออก","ลาออก",IF(Regis!K11="ลาออก","ลาออก",IF(Regis!N11="ลาออก","ลาออก",IF(Regis!Q11="ลาออก","ลาออก",IF(Regis!T11="ลาออก","ลาออก",IF(Regis!W11="ลาออก","ลาออก",IF(Regis!Z11="ลาออก","ลาออก",IF(Regis!AC11="ลาออก","ลาออก"," ")))))))))</f>
        <v xml:space="preserve"> </v>
      </c>
      <c r="G9" s="9"/>
      <c r="H9" s="9"/>
      <c r="J9" s="1" t="s">
        <v>33</v>
      </c>
      <c r="K9" s="1"/>
      <c r="L9" s="1"/>
      <c r="M9" s="51"/>
      <c r="N9" s="1" t="s">
        <v>28</v>
      </c>
    </row>
    <row r="10" spans="1:14" x14ac:dyDescent="0.8">
      <c r="A10" s="8">
        <v>8</v>
      </c>
      <c r="B10" s="9"/>
      <c r="C10" s="4"/>
      <c r="D10" s="38"/>
      <c r="E10" s="4"/>
      <c r="F10" s="24" t="str">
        <f>IF(Regis!E12="ลาออก","ลาออก",IF(Regis!H12="ลาออก","ลาออก",IF(Regis!K12="ลาออก","ลาออก",IF(Regis!N12="ลาออก","ลาออก",IF(Regis!Q12="ลาออก","ลาออก",IF(Regis!T12="ลาออก","ลาออก",IF(Regis!W12="ลาออก","ลาออก",IF(Regis!Z12="ลาออก","ลาออก",IF(Regis!AC12="ลาออก","ลาออก"," ")))))))))</f>
        <v xml:space="preserve"> </v>
      </c>
      <c r="G10" s="9"/>
      <c r="H10" s="9"/>
    </row>
    <row r="11" spans="1:14" x14ac:dyDescent="0.8">
      <c r="A11" s="8">
        <v>9</v>
      </c>
      <c r="B11" s="9"/>
      <c r="C11" s="4"/>
      <c r="D11" s="38"/>
      <c r="E11" s="4"/>
      <c r="F11" s="24" t="str">
        <f>IF(Regis!E13="ลาออก","ลาออก",IF(Regis!H13="ลาออก","ลาออก",IF(Regis!K13="ลาออก","ลาออก",IF(Regis!N13="ลาออก","ลาออก",IF(Regis!Q13="ลาออก","ลาออก",IF(Regis!T13="ลาออก","ลาออก",IF(Regis!W13="ลาออก","ลาออก",IF(Regis!Z13="ลาออก","ลาออก",IF(Regis!AC13="ลาออก","ลาออก"," ")))))))))</f>
        <v xml:space="preserve"> </v>
      </c>
      <c r="G11" s="9"/>
      <c r="H11" s="9"/>
    </row>
    <row r="12" spans="1:14" x14ac:dyDescent="0.8">
      <c r="A12" s="8">
        <v>10</v>
      </c>
      <c r="B12" s="9"/>
      <c r="C12" s="4"/>
      <c r="D12" s="38"/>
      <c r="E12" s="4"/>
      <c r="F12" s="24" t="str">
        <f>IF(Regis!E14="ลาออก","ลาออก",IF(Regis!H14="ลาออก","ลาออก",IF(Regis!K14="ลาออก","ลาออก",IF(Regis!N14="ลาออก","ลาออก",IF(Regis!Q14="ลาออก","ลาออก",IF(Regis!T14="ลาออก","ลาออก",IF(Regis!W14="ลาออก","ลาออก",IF(Regis!Z14="ลาออก","ลาออก",IF(Regis!AC14="ลาออก","ลาออก"," ")))))))))</f>
        <v xml:space="preserve"> </v>
      </c>
      <c r="G12" s="9"/>
      <c r="H12" s="9"/>
    </row>
    <row r="13" spans="1:14" x14ac:dyDescent="0.8">
      <c r="A13" s="8">
        <v>11</v>
      </c>
      <c r="B13" s="9"/>
      <c r="C13" s="4"/>
      <c r="D13" s="38"/>
      <c r="E13" s="4"/>
      <c r="F13" s="24" t="str">
        <f>IF(Regis!E15="ลาออก","ลาออก",IF(Regis!H15="ลาออก","ลาออก",IF(Regis!K15="ลาออก","ลาออก",IF(Regis!N15="ลาออก","ลาออก",IF(Regis!Q15="ลาออก","ลาออก",IF(Regis!T15="ลาออก","ลาออก",IF(Regis!W15="ลาออก","ลาออก",IF(Regis!Z15="ลาออก","ลาออก",IF(Regis!AC15="ลาออก","ลาออก"," ")))))))))</f>
        <v xml:space="preserve"> </v>
      </c>
      <c r="G13" s="9"/>
      <c r="H13" s="9"/>
    </row>
    <row r="14" spans="1:14" x14ac:dyDescent="0.8">
      <c r="A14" s="8">
        <v>12</v>
      </c>
      <c r="B14" s="9"/>
      <c r="C14" s="4"/>
      <c r="D14" s="38"/>
      <c r="E14" s="4"/>
      <c r="F14" s="24" t="str">
        <f>IF(Regis!E16="ลาออก","ลาออก",IF(Regis!H16="ลาออก","ลาออก",IF(Regis!K16="ลาออก","ลาออก",IF(Regis!N16="ลาออก","ลาออก",IF(Regis!Q16="ลาออก","ลาออก",IF(Regis!T16="ลาออก","ลาออก",IF(Regis!W16="ลาออก","ลาออก",IF(Regis!Z16="ลาออก","ลาออก",IF(Regis!AC16="ลาออก","ลาออก"," ")))))))))</f>
        <v xml:space="preserve"> </v>
      </c>
      <c r="G14" s="9"/>
      <c r="H14" s="9"/>
    </row>
    <row r="15" spans="1:14" x14ac:dyDescent="0.8">
      <c r="A15" s="8">
        <v>13</v>
      </c>
      <c r="B15" s="9"/>
      <c r="C15" s="4"/>
      <c r="D15" s="38"/>
      <c r="E15" s="4"/>
      <c r="F15" s="24" t="str">
        <f>IF(Regis!E17="ลาออก","ลาออก",IF(Regis!H17="ลาออก","ลาออก",IF(Regis!K17="ลาออก","ลาออก",IF(Regis!N17="ลาออก","ลาออก",IF(Regis!Q17="ลาออก","ลาออก",IF(Regis!T17="ลาออก","ลาออก",IF(Regis!W17="ลาออก","ลาออก",IF(Regis!Z17="ลาออก","ลาออก",IF(Regis!AC17="ลาออก","ลาออก"," ")))))))))</f>
        <v xml:space="preserve"> </v>
      </c>
      <c r="G15" s="9"/>
      <c r="H15" s="9"/>
    </row>
    <row r="16" spans="1:14" x14ac:dyDescent="0.8">
      <c r="A16" s="8">
        <v>14</v>
      </c>
      <c r="B16" s="9"/>
      <c r="C16" s="4"/>
      <c r="D16" s="38"/>
      <c r="E16" s="4"/>
      <c r="F16" s="24" t="str">
        <f>IF(Regis!E18="ลาออก","ลาออก",IF(Regis!H18="ลาออก","ลาออก",IF(Regis!K18="ลาออก","ลาออก",IF(Regis!N18="ลาออก","ลาออก",IF(Regis!Q18="ลาออก","ลาออก",IF(Regis!T18="ลาออก","ลาออก",IF(Regis!W18="ลาออก","ลาออก",IF(Regis!Z18="ลาออก","ลาออก",IF(Regis!AC18="ลาออก","ลาออก"," ")))))))))</f>
        <v xml:space="preserve"> </v>
      </c>
      <c r="G16" s="9"/>
      <c r="H16" s="9"/>
    </row>
    <row r="17" spans="1:8" x14ac:dyDescent="0.8">
      <c r="A17" s="8">
        <v>15</v>
      </c>
      <c r="B17" s="9"/>
      <c r="C17" s="4"/>
      <c r="D17" s="38"/>
      <c r="E17" s="4"/>
      <c r="F17" s="24" t="str">
        <f>IF(Regis!E19="ลาออก","ลาออก",IF(Regis!H19="ลาออก","ลาออก",IF(Regis!K19="ลาออก","ลาออก",IF(Regis!N19="ลาออก","ลาออก",IF(Regis!Q19="ลาออก","ลาออก",IF(Regis!T19="ลาออก","ลาออก",IF(Regis!W19="ลาออก","ลาออก",IF(Regis!Z19="ลาออก","ลาออก",IF(Regis!AC19="ลาออก","ลาออก"," ")))))))))</f>
        <v xml:space="preserve"> </v>
      </c>
      <c r="G17" s="9"/>
      <c r="H17" s="9"/>
    </row>
    <row r="18" spans="1:8" x14ac:dyDescent="0.8">
      <c r="A18" s="8">
        <v>16</v>
      </c>
      <c r="B18" s="9"/>
      <c r="C18" s="4"/>
      <c r="D18" s="38"/>
      <c r="E18" s="4"/>
      <c r="F18" s="24" t="str">
        <f>IF(Regis!E20="ลาออก","ลาออก",IF(Regis!H20="ลาออก","ลาออก",IF(Regis!K20="ลาออก","ลาออก",IF(Regis!N20="ลาออก","ลาออก",IF(Regis!Q20="ลาออก","ลาออก",IF(Regis!T20="ลาออก","ลาออก",IF(Regis!W20="ลาออก","ลาออก",IF(Regis!Z20="ลาออก","ลาออก",IF(Regis!AC20="ลาออก","ลาออก"," ")))))))))</f>
        <v xml:space="preserve"> </v>
      </c>
      <c r="G18" s="9"/>
      <c r="H18" s="9"/>
    </row>
    <row r="19" spans="1:8" x14ac:dyDescent="0.8">
      <c r="A19" s="8">
        <v>17</v>
      </c>
      <c r="B19" s="9"/>
      <c r="C19" s="4"/>
      <c r="D19" s="38"/>
      <c r="E19" s="4"/>
      <c r="F19" s="24" t="str">
        <f>IF(Regis!E21="ลาออก","ลาออก",IF(Regis!H21="ลาออก","ลาออก",IF(Regis!K21="ลาออก","ลาออก",IF(Regis!N21="ลาออก","ลาออก",IF(Regis!Q21="ลาออก","ลาออก",IF(Regis!T21="ลาออก","ลาออก",IF(Regis!W21="ลาออก","ลาออก",IF(Regis!Z21="ลาออก","ลาออก",IF(Regis!AC21="ลาออก","ลาออก"," ")))))))))</f>
        <v xml:space="preserve"> </v>
      </c>
      <c r="G19" s="9"/>
      <c r="H19" s="9"/>
    </row>
    <row r="20" spans="1:8" x14ac:dyDescent="0.8">
      <c r="A20" s="8">
        <v>18</v>
      </c>
      <c r="B20" s="9"/>
      <c r="C20" s="4"/>
      <c r="D20" s="38"/>
      <c r="E20" s="4"/>
      <c r="F20" s="24" t="str">
        <f>IF(Regis!E22="ลาออก","ลาออก",IF(Regis!H22="ลาออก","ลาออก",IF(Regis!K22="ลาออก","ลาออก",IF(Regis!N22="ลาออก","ลาออก",IF(Regis!Q22="ลาออก","ลาออก",IF(Regis!T22="ลาออก","ลาออก",IF(Regis!W22="ลาออก","ลาออก",IF(Regis!Z22="ลาออก","ลาออก",IF(Regis!AC22="ลาออก","ลาออก"," ")))))))))</f>
        <v xml:space="preserve"> </v>
      </c>
      <c r="G20" s="9"/>
      <c r="H20" s="9"/>
    </row>
    <row r="21" spans="1:8" x14ac:dyDescent="0.8">
      <c r="A21" s="8">
        <v>19</v>
      </c>
      <c r="B21" s="9"/>
      <c r="C21" s="4"/>
      <c r="D21" s="38"/>
      <c r="E21" s="4"/>
      <c r="F21" s="24" t="str">
        <f>IF(Regis!E23="ลาออก","ลาออก",IF(Regis!H23="ลาออก","ลาออก",IF(Regis!K23="ลาออก","ลาออก",IF(Regis!N23="ลาออก","ลาออก",IF(Regis!Q23="ลาออก","ลาออก",IF(Regis!T23="ลาออก","ลาออก",IF(Regis!W23="ลาออก","ลาออก",IF(Regis!Z23="ลาออก","ลาออก",IF(Regis!AC23="ลาออก","ลาออก"," ")))))))))</f>
        <v xml:space="preserve"> </v>
      </c>
      <c r="G21" s="9"/>
      <c r="H21" s="9"/>
    </row>
    <row r="22" spans="1:8" x14ac:dyDescent="0.8">
      <c r="A22" s="8">
        <v>20</v>
      </c>
      <c r="B22" s="9"/>
      <c r="C22" s="4"/>
      <c r="D22" s="38"/>
      <c r="E22" s="4"/>
      <c r="F22" s="24" t="str">
        <f>IF(Regis!E24="ลาออก","ลาออก",IF(Regis!H24="ลาออก","ลาออก",IF(Regis!K24="ลาออก","ลาออก",IF(Regis!N24="ลาออก","ลาออก",IF(Regis!Q24="ลาออก","ลาออก",IF(Regis!T24="ลาออก","ลาออก",IF(Regis!W24="ลาออก","ลาออก",IF(Regis!Z24="ลาออก","ลาออก",IF(Regis!AC24="ลาออก","ลาออก"," ")))))))))</f>
        <v xml:space="preserve"> </v>
      </c>
      <c r="G22" s="9"/>
      <c r="H22" s="9"/>
    </row>
    <row r="23" spans="1:8" x14ac:dyDescent="0.8">
      <c r="A23" s="8">
        <v>21</v>
      </c>
      <c r="B23" s="9"/>
      <c r="C23" s="4"/>
      <c r="D23" s="38"/>
      <c r="E23" s="4"/>
      <c r="F23" s="24" t="str">
        <f>IF(Regis!E25="ลาออก","ลาออก",IF(Regis!H25="ลาออก","ลาออก",IF(Regis!K25="ลาออก","ลาออก",IF(Regis!N25="ลาออก","ลาออก",IF(Regis!Q25="ลาออก","ลาออก",IF(Regis!T25="ลาออก","ลาออก",IF(Regis!W25="ลาออก","ลาออก",IF(Regis!Z25="ลาออก","ลาออก",IF(Regis!AC25="ลาออก","ลาออก"," ")))))))))</f>
        <v xml:space="preserve"> </v>
      </c>
      <c r="G23" s="9"/>
      <c r="H23" s="9"/>
    </row>
    <row r="24" spans="1:8" x14ac:dyDescent="0.8">
      <c r="A24" s="8">
        <v>22</v>
      </c>
      <c r="B24" s="9"/>
      <c r="C24" s="4"/>
      <c r="D24" s="38"/>
      <c r="E24" s="4"/>
      <c r="F24" s="24" t="str">
        <f>IF(Regis!E26="ลาออก","ลาออก",IF(Regis!H26="ลาออก","ลาออก",IF(Regis!K26="ลาออก","ลาออก",IF(Regis!N26="ลาออก","ลาออก",IF(Regis!Q26="ลาออก","ลาออก",IF(Regis!T26="ลาออก","ลาออก",IF(Regis!W26="ลาออก","ลาออก",IF(Regis!Z26="ลาออก","ลาออก",IF(Regis!AC26="ลาออก","ลาออก"," ")))))))))</f>
        <v xml:space="preserve"> </v>
      </c>
      <c r="G24" s="9"/>
      <c r="H24" s="9"/>
    </row>
    <row r="25" spans="1:8" x14ac:dyDescent="0.8">
      <c r="A25" s="8">
        <v>23</v>
      </c>
      <c r="B25" s="9"/>
      <c r="C25" s="4"/>
      <c r="D25" s="38"/>
      <c r="E25" s="4"/>
      <c r="F25" s="24" t="str">
        <f>IF(Regis!E27="ลาออก","ลาออก",IF(Regis!H27="ลาออก","ลาออก",IF(Regis!K27="ลาออก","ลาออก",IF(Regis!N27="ลาออก","ลาออก",IF(Regis!Q27="ลาออก","ลาออก",IF(Regis!T27="ลาออก","ลาออก",IF(Regis!W27="ลาออก","ลาออก",IF(Regis!Z27="ลาออก","ลาออก",IF(Regis!AC27="ลาออก","ลาออก"," ")))))))))</f>
        <v xml:space="preserve"> </v>
      </c>
      <c r="G25" s="9"/>
      <c r="H25" s="9"/>
    </row>
    <row r="26" spans="1:8" x14ac:dyDescent="0.8">
      <c r="A26" s="8">
        <v>24</v>
      </c>
      <c r="B26" s="9"/>
      <c r="C26" s="4"/>
      <c r="D26" s="38"/>
      <c r="E26" s="4"/>
      <c r="F26" s="24" t="str">
        <f>IF(Regis!E28="ลาออก","ลาออก",IF(Regis!H28="ลาออก","ลาออก",IF(Regis!K28="ลาออก","ลาออก",IF(Regis!N28="ลาออก","ลาออก",IF(Regis!Q28="ลาออก","ลาออก",IF(Regis!T28="ลาออก","ลาออก",IF(Regis!W28="ลาออก","ลาออก",IF(Regis!Z28="ลาออก","ลาออก",IF(Regis!AC28="ลาออก","ลาออก"," ")))))))))</f>
        <v xml:space="preserve"> </v>
      </c>
      <c r="G26" s="9"/>
      <c r="H26" s="9"/>
    </row>
    <row r="27" spans="1:8" x14ac:dyDescent="0.8">
      <c r="A27" s="8">
        <v>25</v>
      </c>
      <c r="B27" s="9"/>
      <c r="C27" s="4"/>
      <c r="D27" s="38"/>
      <c r="E27" s="4"/>
      <c r="F27" s="24" t="str">
        <f>IF(Regis!E29="ลาออก","ลาออก",IF(Regis!H29="ลาออก","ลาออก",IF(Regis!K29="ลาออก","ลาออก",IF(Regis!N29="ลาออก","ลาออก",IF(Regis!Q29="ลาออก","ลาออก",IF(Regis!T29="ลาออก","ลาออก",IF(Regis!W29="ลาออก","ลาออก",IF(Regis!Z29="ลาออก","ลาออก",IF(Regis!AC29="ลาออก","ลาออก"," ")))))))))</f>
        <v xml:space="preserve"> </v>
      </c>
      <c r="G27" s="9"/>
      <c r="H27" s="9"/>
    </row>
    <row r="28" spans="1:8" x14ac:dyDescent="0.8">
      <c r="A28" s="8">
        <v>26</v>
      </c>
      <c r="B28" s="9"/>
      <c r="C28" s="4"/>
      <c r="D28" s="38"/>
      <c r="E28" s="4"/>
      <c r="F28" s="24" t="str">
        <f>IF(Regis!E30="ลาออก","ลาออก",IF(Regis!H30="ลาออก","ลาออก",IF(Regis!K30="ลาออก","ลาออก",IF(Regis!N30="ลาออก","ลาออก",IF(Regis!Q30="ลาออก","ลาออก",IF(Regis!T30="ลาออก","ลาออก",IF(Regis!W30="ลาออก","ลาออก",IF(Regis!Z30="ลาออก","ลาออก",IF(Regis!AC30="ลาออก","ลาออก"," ")))))))))</f>
        <v xml:space="preserve"> </v>
      </c>
      <c r="G28" s="9"/>
      <c r="H28" s="9"/>
    </row>
    <row r="29" spans="1:8" x14ac:dyDescent="0.8">
      <c r="A29" s="8">
        <v>27</v>
      </c>
      <c r="B29" s="9"/>
      <c r="C29" s="4"/>
      <c r="D29" s="38"/>
      <c r="E29" s="4"/>
      <c r="F29" s="24" t="str">
        <f>IF(Regis!E31="ลาออก","ลาออก",IF(Regis!H31="ลาออก","ลาออก",IF(Regis!K31="ลาออก","ลาออก",IF(Regis!N31="ลาออก","ลาออก",IF(Regis!Q31="ลาออก","ลาออก",IF(Regis!T31="ลาออก","ลาออก",IF(Regis!W31="ลาออก","ลาออก",IF(Regis!Z31="ลาออก","ลาออก",IF(Regis!AC31="ลาออก","ลาออก"," ")))))))))</f>
        <v xml:space="preserve"> </v>
      </c>
      <c r="G29" s="9"/>
      <c r="H29" s="9"/>
    </row>
    <row r="30" spans="1:8" x14ac:dyDescent="0.8">
      <c r="A30" s="8">
        <v>28</v>
      </c>
      <c r="B30" s="9"/>
      <c r="C30" s="4"/>
      <c r="D30" s="38"/>
      <c r="E30" s="4"/>
      <c r="F30" s="24" t="str">
        <f>IF(Regis!E32="ลาออก","ลาออก",IF(Regis!H32="ลาออก","ลาออก",IF(Regis!K32="ลาออก","ลาออก",IF(Regis!N32="ลาออก","ลาออก",IF(Regis!Q32="ลาออก","ลาออก",IF(Regis!T32="ลาออก","ลาออก",IF(Regis!W32="ลาออก","ลาออก",IF(Regis!Z32="ลาออก","ลาออก",IF(Regis!AC32="ลาออก","ลาออก"," ")))))))))</f>
        <v xml:space="preserve"> </v>
      </c>
      <c r="G30" s="9"/>
      <c r="H30" s="9"/>
    </row>
    <row r="31" spans="1:8" x14ac:dyDescent="0.8">
      <c r="A31" s="8">
        <v>29</v>
      </c>
      <c r="B31" s="9"/>
      <c r="C31" s="4"/>
      <c r="D31" s="38"/>
      <c r="E31" s="4"/>
      <c r="F31" s="24" t="str">
        <f>IF(Regis!E33="ลาออก","ลาออก",IF(Regis!H33="ลาออก","ลาออก",IF(Regis!K33="ลาออก","ลาออก",IF(Regis!N33="ลาออก","ลาออก",IF(Regis!Q33="ลาออก","ลาออก",IF(Regis!T33="ลาออก","ลาออก",IF(Regis!W33="ลาออก","ลาออก",IF(Regis!Z33="ลาออก","ลาออก",IF(Regis!AC33="ลาออก","ลาออก"," ")))))))))</f>
        <v xml:space="preserve"> </v>
      </c>
      <c r="G31" s="9"/>
      <c r="H31" s="9"/>
    </row>
    <row r="32" spans="1:8" x14ac:dyDescent="0.8">
      <c r="A32" s="8">
        <v>30</v>
      </c>
      <c r="B32" s="9"/>
      <c r="C32" s="4"/>
      <c r="D32" s="38"/>
      <c r="E32" s="4"/>
      <c r="F32" s="24" t="str">
        <f>IF(Regis!E34="ลาออก","ลาออก",IF(Regis!H34="ลาออก","ลาออก",IF(Regis!K34="ลาออก","ลาออก",IF(Regis!N34="ลาออก","ลาออก",IF(Regis!Q34="ลาออก","ลาออก",IF(Regis!T34="ลาออก","ลาออก",IF(Regis!W34="ลาออก","ลาออก",IF(Regis!Z34="ลาออก","ลาออก",IF(Regis!AC34="ลาออก","ลาออก"," ")))))))))</f>
        <v xml:space="preserve"> </v>
      </c>
      <c r="G32" s="9"/>
      <c r="H32" s="9"/>
    </row>
    <row r="33" spans="1:8" x14ac:dyDescent="0.8">
      <c r="A33" s="8">
        <v>31</v>
      </c>
      <c r="B33" s="9"/>
      <c r="C33" s="4"/>
      <c r="D33" s="38"/>
      <c r="E33" s="4"/>
      <c r="F33" s="24" t="str">
        <f>IF(Regis!E35="ลาออก","ลาออก",IF(Regis!H35="ลาออก","ลาออก",IF(Regis!K35="ลาออก","ลาออก",IF(Regis!N35="ลาออก","ลาออก",IF(Regis!Q35="ลาออก","ลาออก",IF(Regis!T35="ลาออก","ลาออก",IF(Regis!W35="ลาออก","ลาออก",IF(Regis!Z35="ลาออก","ลาออก",IF(Regis!AC35="ลาออก","ลาออก"," ")))))))))</f>
        <v xml:space="preserve"> </v>
      </c>
      <c r="G33" s="9"/>
      <c r="H33" s="9"/>
    </row>
    <row r="34" spans="1:8" x14ac:dyDescent="0.8">
      <c r="A34" s="8">
        <v>32</v>
      </c>
      <c r="B34" s="9"/>
      <c r="C34" s="4"/>
      <c r="D34" s="38"/>
      <c r="E34" s="4"/>
      <c r="F34" s="24" t="str">
        <f>IF(Regis!E36="ลาออก","ลาออก",IF(Regis!H36="ลาออก","ลาออก",IF(Regis!K36="ลาออก","ลาออก",IF(Regis!N36="ลาออก","ลาออก",IF(Regis!Q36="ลาออก","ลาออก",IF(Regis!T36="ลาออก","ลาออก",IF(Regis!W36="ลาออก","ลาออก",IF(Regis!Z36="ลาออก","ลาออก",IF(Regis!AC36="ลาออก","ลาออก"," ")))))))))</f>
        <v xml:space="preserve"> </v>
      </c>
      <c r="G34" s="9"/>
      <c r="H34" s="9"/>
    </row>
    <row r="35" spans="1:8" x14ac:dyDescent="0.8">
      <c r="A35" s="8">
        <v>33</v>
      </c>
      <c r="B35" s="9"/>
      <c r="C35" s="4"/>
      <c r="D35" s="38"/>
      <c r="E35" s="4"/>
      <c r="F35" s="24" t="str">
        <f>IF(Regis!E37="ลาออก","ลาออก",IF(Regis!H37="ลาออก","ลาออก",IF(Regis!K37="ลาออก","ลาออก",IF(Regis!N37="ลาออก","ลาออก",IF(Regis!Q37="ลาออก","ลาออก",IF(Regis!T37="ลาออก","ลาออก",IF(Regis!W37="ลาออก","ลาออก",IF(Regis!Z37="ลาออก","ลาออก",IF(Regis!AC37="ลาออก","ลาออก"," ")))))))))</f>
        <v xml:space="preserve"> </v>
      </c>
      <c r="G35" s="9"/>
      <c r="H35" s="9"/>
    </row>
    <row r="36" spans="1:8" x14ac:dyDescent="0.8">
      <c r="A36" s="8">
        <v>34</v>
      </c>
      <c r="B36" s="9"/>
      <c r="C36" s="4"/>
      <c r="D36" s="38"/>
      <c r="E36" s="4"/>
      <c r="F36" s="24" t="str">
        <f>IF(Regis!E38="ลาออก","ลาออก",IF(Regis!H38="ลาออก","ลาออก",IF(Regis!K38="ลาออก","ลาออก",IF(Regis!N38="ลาออก","ลาออก",IF(Regis!Q38="ลาออก","ลาออก",IF(Regis!T38="ลาออก","ลาออก",IF(Regis!W38="ลาออก","ลาออก",IF(Regis!Z38="ลาออก","ลาออก",IF(Regis!AC38="ลาออก","ลาออก"," ")))))))))</f>
        <v xml:space="preserve"> </v>
      </c>
      <c r="G36" s="9"/>
      <c r="H36" s="9"/>
    </row>
    <row r="37" spans="1:8" x14ac:dyDescent="0.8">
      <c r="A37" s="8">
        <v>35</v>
      </c>
      <c r="B37" s="9"/>
      <c r="C37" s="4"/>
      <c r="D37" s="38"/>
      <c r="E37" s="4"/>
      <c r="F37" s="24" t="str">
        <f>IF(Regis!E39="ลาออก","ลาออก",IF(Regis!H39="ลาออก","ลาออก",IF(Regis!K39="ลาออก","ลาออก",IF(Regis!N39="ลาออก","ลาออก",IF(Regis!Q39="ลาออก","ลาออก",IF(Regis!T39="ลาออก","ลาออก",IF(Regis!W39="ลาออก","ลาออก",IF(Regis!Z39="ลาออก","ลาออก",IF(Regis!AC39="ลาออก","ลาออก"," ")))))))))</f>
        <v xml:space="preserve"> </v>
      </c>
      <c r="G37" s="9"/>
      <c r="H37" s="9"/>
    </row>
    <row r="38" spans="1:8" x14ac:dyDescent="0.8">
      <c r="A38" s="8">
        <v>36</v>
      </c>
      <c r="B38" s="9"/>
      <c r="C38" s="4"/>
      <c r="D38" s="38"/>
      <c r="E38" s="4"/>
      <c r="F38" s="24" t="str">
        <f>IF(Regis!E40="ลาออก","ลาออก",IF(Regis!H40="ลาออก","ลาออก",IF(Regis!K40="ลาออก","ลาออก",IF(Regis!N40="ลาออก","ลาออก",IF(Regis!Q40="ลาออก","ลาออก",IF(Regis!T40="ลาออก","ลาออก",IF(Regis!W40="ลาออก","ลาออก",IF(Regis!Z40="ลาออก","ลาออก",IF(Regis!AC40="ลาออก","ลาออก"," ")))))))))</f>
        <v xml:space="preserve"> </v>
      </c>
      <c r="G38" s="9"/>
      <c r="H38" s="9"/>
    </row>
    <row r="39" spans="1:8" x14ac:dyDescent="0.8">
      <c r="A39" s="8">
        <v>37</v>
      </c>
      <c r="B39" s="9"/>
      <c r="C39" s="4"/>
      <c r="D39" s="38"/>
      <c r="E39" s="4"/>
      <c r="F39" s="24" t="str">
        <f>IF(Regis!E41="ลาออก","ลาออก",IF(Regis!H41="ลาออก","ลาออก",IF(Regis!K41="ลาออก","ลาออก",IF(Regis!N41="ลาออก","ลาออก",IF(Regis!Q41="ลาออก","ลาออก",IF(Regis!T41="ลาออก","ลาออก",IF(Regis!W41="ลาออก","ลาออก",IF(Regis!Z41="ลาออก","ลาออก",IF(Regis!AC41="ลาออก","ลาออก"," ")))))))))</f>
        <v xml:space="preserve"> </v>
      </c>
      <c r="G39" s="9"/>
      <c r="H39" s="9"/>
    </row>
    <row r="40" spans="1:8" x14ac:dyDescent="0.8">
      <c r="A40" s="8">
        <v>38</v>
      </c>
      <c r="B40" s="9"/>
      <c r="C40" s="4"/>
      <c r="D40" s="38"/>
      <c r="E40" s="4"/>
      <c r="F40" s="24" t="str">
        <f>IF(Regis!E42="ลาออก","ลาออก",IF(Regis!H42="ลาออก","ลาออก",IF(Regis!K42="ลาออก","ลาออก",IF(Regis!N42="ลาออก","ลาออก",IF(Regis!Q42="ลาออก","ลาออก",IF(Regis!T42="ลาออก","ลาออก",IF(Regis!W42="ลาออก","ลาออก",IF(Regis!Z42="ลาออก","ลาออก",IF(Regis!AC42="ลาออก","ลาออก"," ")))))))))</f>
        <v xml:space="preserve"> </v>
      </c>
      <c r="G40" s="9"/>
      <c r="H40" s="9"/>
    </row>
    <row r="41" spans="1:8" x14ac:dyDescent="0.8">
      <c r="A41" s="8">
        <v>39</v>
      </c>
      <c r="B41" s="9"/>
      <c r="C41" s="4"/>
      <c r="D41" s="38"/>
      <c r="E41" s="4"/>
      <c r="F41" s="24" t="str">
        <f>IF(Regis!E43="ลาออก","ลาออก",IF(Regis!H43="ลาออก","ลาออก",IF(Regis!K43="ลาออก","ลาออก",IF(Regis!N43="ลาออก","ลาออก",IF(Regis!Q43="ลาออก","ลาออก",IF(Regis!T43="ลาออก","ลาออก",IF(Regis!W43="ลาออก","ลาออก",IF(Regis!Z43="ลาออก","ลาออก",IF(Regis!AC43="ลาออก","ลาออก"," ")))))))))</f>
        <v xml:space="preserve"> </v>
      </c>
      <c r="G41" s="9"/>
      <c r="H41" s="9"/>
    </row>
    <row r="42" spans="1:8" x14ac:dyDescent="0.8">
      <c r="A42" s="8">
        <v>40</v>
      </c>
      <c r="B42" s="9"/>
      <c r="C42" s="4"/>
      <c r="D42" s="38"/>
      <c r="E42" s="4"/>
      <c r="F42" s="24" t="str">
        <f>IF(Regis!E44="ลาออก","ลาออก",IF(Regis!H44="ลาออก","ลาออก",IF(Regis!K44="ลาออก","ลาออก",IF(Regis!N44="ลาออก","ลาออก",IF(Regis!Q44="ลาออก","ลาออก",IF(Regis!T44="ลาออก","ลาออก",IF(Regis!W44="ลาออก","ลาออก",IF(Regis!Z44="ลาออก","ลาออก",IF(Regis!AC44="ลาออก","ลาออก"," ")))))))))</f>
        <v xml:space="preserve"> </v>
      </c>
      <c r="G42" s="9"/>
      <c r="H42" s="9"/>
    </row>
    <row r="43" spans="1:8" x14ac:dyDescent="0.8">
      <c r="A43" s="8">
        <v>41</v>
      </c>
      <c r="B43" s="9"/>
      <c r="C43" s="4"/>
      <c r="D43" s="38"/>
      <c r="E43" s="4"/>
      <c r="F43" s="24" t="str">
        <f>IF(Regis!E45="ลาออก","ลาออก",IF(Regis!H45="ลาออก","ลาออก",IF(Regis!K45="ลาออก","ลาออก",IF(Regis!N45="ลาออก","ลาออก",IF(Regis!Q45="ลาออก","ลาออก",IF(Regis!T45="ลาออก","ลาออก",IF(Regis!W45="ลาออก","ลาออก",IF(Regis!Z45="ลาออก","ลาออก",IF(Regis!AC45="ลาออก","ลาออก"," ")))))))))</f>
        <v xml:space="preserve"> </v>
      </c>
      <c r="G43" s="9"/>
      <c r="H43" s="9"/>
    </row>
    <row r="44" spans="1:8" x14ac:dyDescent="0.8">
      <c r="A44" s="8">
        <v>42</v>
      </c>
      <c r="B44" s="9"/>
      <c r="C44" s="4"/>
      <c r="D44" s="38"/>
      <c r="E44" s="4"/>
      <c r="F44" s="24" t="str">
        <f>IF(Regis!E46="ลาออก","ลาออก",IF(Regis!H46="ลาออก","ลาออก",IF(Regis!K46="ลาออก","ลาออก",IF(Regis!N46="ลาออก","ลาออก",IF(Regis!Q46="ลาออก","ลาออก",IF(Regis!T46="ลาออก","ลาออก",IF(Regis!W46="ลาออก","ลาออก",IF(Regis!Z46="ลาออก","ลาออก",IF(Regis!AC46="ลาออก","ลาออก"," ")))))))))</f>
        <v xml:space="preserve"> </v>
      </c>
      <c r="G44" s="9"/>
      <c r="H44" s="9"/>
    </row>
    <row r="45" spans="1:8" x14ac:dyDescent="0.8">
      <c r="A45" s="8">
        <v>43</v>
      </c>
      <c r="B45" s="9"/>
      <c r="C45" s="4"/>
      <c r="D45" s="38"/>
      <c r="E45" s="4"/>
      <c r="F45" s="24" t="str">
        <f>IF(Regis!E47="ลาออก","ลาออก",IF(Regis!H47="ลาออก","ลาออก",IF(Regis!K47="ลาออก","ลาออก",IF(Regis!N47="ลาออก","ลาออก",IF(Regis!Q47="ลาออก","ลาออก",IF(Regis!T47="ลาออก","ลาออก",IF(Regis!W47="ลาออก","ลาออก",IF(Regis!Z47="ลาออก","ลาออก",IF(Regis!AC47="ลาออก","ลาออก"," ")))))))))</f>
        <v xml:space="preserve"> </v>
      </c>
      <c r="G45" s="9"/>
      <c r="H45" s="9"/>
    </row>
    <row r="46" spans="1:8" x14ac:dyDescent="0.8">
      <c r="A46" s="8">
        <v>44</v>
      </c>
      <c r="B46" s="9"/>
      <c r="C46" s="4"/>
      <c r="D46" s="38"/>
      <c r="E46" s="4"/>
      <c r="F46" s="24" t="str">
        <f>IF(Regis!E48="ลาออก","ลาออก",IF(Regis!H48="ลาออก","ลาออก",IF(Regis!K48="ลาออก","ลาออก",IF(Regis!N48="ลาออก","ลาออก",IF(Regis!Q48="ลาออก","ลาออก",IF(Regis!T48="ลาออก","ลาออก",IF(Regis!W48="ลาออก","ลาออก",IF(Regis!Z48="ลาออก","ลาออก",IF(Regis!AC48="ลาออก","ลาออก"," ")))))))))</f>
        <v xml:space="preserve"> </v>
      </c>
      <c r="G46" s="9"/>
      <c r="H46" s="9"/>
    </row>
    <row r="47" spans="1:8" x14ac:dyDescent="0.8">
      <c r="A47" s="8">
        <v>45</v>
      </c>
      <c r="B47" s="9"/>
      <c r="C47" s="4"/>
      <c r="D47" s="38"/>
      <c r="E47" s="4"/>
      <c r="F47" s="24" t="str">
        <f>IF(Regis!E49="ลาออก","ลาออก",IF(Regis!H49="ลาออก","ลาออก",IF(Regis!K49="ลาออก","ลาออก",IF(Regis!N49="ลาออก","ลาออก",IF(Regis!Q49="ลาออก","ลาออก",IF(Regis!T49="ลาออก","ลาออก",IF(Regis!W49="ลาออก","ลาออก",IF(Regis!Z49="ลาออก","ลาออก",IF(Regis!AC49="ลาออก","ลาออก"," ")))))))))</f>
        <v xml:space="preserve"> </v>
      </c>
      <c r="G47" s="9"/>
      <c r="H47" s="9"/>
    </row>
    <row r="48" spans="1:8" x14ac:dyDescent="0.8">
      <c r="A48" s="8">
        <v>46</v>
      </c>
      <c r="B48" s="9"/>
      <c r="C48" s="4"/>
      <c r="D48" s="38"/>
      <c r="E48" s="4"/>
      <c r="F48" s="24" t="str">
        <f>IF(Regis!E50="ลาออก","ลาออก",IF(Regis!H50="ลาออก","ลาออก",IF(Regis!K50="ลาออก","ลาออก",IF(Regis!N50="ลาออก","ลาออก",IF(Regis!Q50="ลาออก","ลาออก",IF(Regis!T50="ลาออก","ลาออก",IF(Regis!W50="ลาออก","ลาออก",IF(Regis!Z50="ลาออก","ลาออก",IF(Regis!AC50="ลาออก","ลาออก"," ")))))))))</f>
        <v xml:space="preserve"> </v>
      </c>
      <c r="G48" s="9"/>
      <c r="H48" s="9"/>
    </row>
    <row r="49" spans="1:8" x14ac:dyDescent="0.8">
      <c r="A49" s="8">
        <v>47</v>
      </c>
      <c r="B49" s="9"/>
      <c r="C49" s="4"/>
      <c r="D49" s="38"/>
      <c r="E49" s="4"/>
      <c r="F49" s="24" t="str">
        <f>IF(Regis!E51="ลาออก","ลาออก",IF(Regis!H51="ลาออก","ลาออก",IF(Regis!K51="ลาออก","ลาออก",IF(Regis!N51="ลาออก","ลาออก",IF(Regis!Q51="ลาออก","ลาออก",IF(Regis!T51="ลาออก","ลาออก",IF(Regis!W51="ลาออก","ลาออก",IF(Regis!Z51="ลาออก","ลาออก",IF(Regis!AC51="ลาออก","ลาออก"," ")))))))))</f>
        <v xml:space="preserve"> </v>
      </c>
      <c r="G49" s="9"/>
      <c r="H49" s="9"/>
    </row>
    <row r="50" spans="1:8" x14ac:dyDescent="0.8">
      <c r="A50" s="8">
        <v>48</v>
      </c>
      <c r="B50" s="9"/>
      <c r="C50" s="4"/>
      <c r="D50" s="38"/>
      <c r="E50" s="4"/>
      <c r="F50" s="24" t="str">
        <f>IF(Regis!E52="ลาออก","ลาออก",IF(Regis!H52="ลาออก","ลาออก",IF(Regis!K52="ลาออก","ลาออก",IF(Regis!N52="ลาออก","ลาออก",IF(Regis!Q52="ลาออก","ลาออก",IF(Regis!T52="ลาออก","ลาออก",IF(Regis!W52="ลาออก","ลาออก",IF(Regis!Z52="ลาออก","ลาออก",IF(Regis!AC52="ลาออก","ลาออก"," ")))))))))</f>
        <v xml:space="preserve"> </v>
      </c>
      <c r="G50" s="9"/>
      <c r="H50" s="9"/>
    </row>
    <row r="51" spans="1:8" x14ac:dyDescent="0.8">
      <c r="A51" s="8">
        <v>49</v>
      </c>
      <c r="B51" s="9"/>
      <c r="C51" s="4"/>
      <c r="D51" s="38"/>
      <c r="E51" s="4"/>
      <c r="F51" s="24" t="str">
        <f>IF(Regis!E53="ลาออก","ลาออก",IF(Regis!H53="ลาออก","ลาออก",IF(Regis!K53="ลาออก","ลาออก",IF(Regis!N53="ลาออก","ลาออก",IF(Regis!Q53="ลาออก","ลาออก",IF(Regis!T53="ลาออก","ลาออก",IF(Regis!W53="ลาออก","ลาออก",IF(Regis!Z53="ลาออก","ลาออก",IF(Regis!AC53="ลาออก","ลาออก"," ")))))))))</f>
        <v xml:space="preserve"> </v>
      </c>
      <c r="G51" s="9"/>
      <c r="H51" s="9"/>
    </row>
    <row r="52" spans="1:8" x14ac:dyDescent="0.8">
      <c r="A52" s="8">
        <v>50</v>
      </c>
      <c r="B52" s="9"/>
      <c r="C52" s="4"/>
      <c r="D52" s="38"/>
      <c r="E52" s="4"/>
      <c r="F52" s="24" t="str">
        <f>IF(Regis!E54="ลาออก","ลาออก",IF(Regis!H54="ลาออก","ลาออก",IF(Regis!K54="ลาออก","ลาออก",IF(Regis!N54="ลาออก","ลาออก",IF(Regis!Q54="ลาออก","ลาออก",IF(Regis!T54="ลาออก","ลาออก",IF(Regis!W54="ลาออก","ลาออก",IF(Regis!Z54="ลาออก","ลาออก",IF(Regis!AC54="ลาออก","ลาออก"," ")))))))))</f>
        <v xml:space="preserve"> </v>
      </c>
      <c r="G52" s="9"/>
      <c r="H52" s="9"/>
    </row>
    <row r="53" spans="1:8" x14ac:dyDescent="0.8">
      <c r="A53" s="8">
        <v>51</v>
      </c>
      <c r="B53" s="9"/>
      <c r="C53" s="4"/>
      <c r="D53" s="38"/>
      <c r="E53" s="4"/>
      <c r="F53" s="24" t="str">
        <f>IF(Regis!E55="ลาออก","ลาออก",IF(Regis!H55="ลาออก","ลาออก",IF(Regis!K55="ลาออก","ลาออก",IF(Regis!N55="ลาออก","ลาออก",IF(Regis!Q55="ลาออก","ลาออก",IF(Regis!T55="ลาออก","ลาออก",IF(Regis!W55="ลาออก","ลาออก",IF(Regis!Z55="ลาออก","ลาออก",IF(Regis!AC55="ลาออก","ลาออก"," ")))))))))</f>
        <v xml:space="preserve"> </v>
      </c>
      <c r="G53" s="9"/>
      <c r="H53" s="9"/>
    </row>
    <row r="54" spans="1:8" x14ac:dyDescent="0.8">
      <c r="A54" s="8">
        <v>52</v>
      </c>
      <c r="B54" s="9"/>
      <c r="C54" s="4"/>
      <c r="D54" s="38"/>
      <c r="E54" s="4"/>
      <c r="F54" s="24" t="str">
        <f>IF(Regis!E56="ลาออก","ลาออก",IF(Regis!H56="ลาออก","ลาออก",IF(Regis!K56="ลาออก","ลาออก",IF(Regis!N56="ลาออก","ลาออก",IF(Regis!Q56="ลาออก","ลาออก",IF(Regis!T56="ลาออก","ลาออก",IF(Regis!W56="ลาออก","ลาออก",IF(Regis!Z56="ลาออก","ลาออก",IF(Regis!AC56="ลาออก","ลาออก"," ")))))))))</f>
        <v xml:space="preserve"> </v>
      </c>
      <c r="G54" s="9"/>
      <c r="H54" s="9"/>
    </row>
    <row r="55" spans="1:8" x14ac:dyDescent="0.8">
      <c r="A55" s="8">
        <v>53</v>
      </c>
      <c r="B55" s="9"/>
      <c r="C55" s="4"/>
      <c r="D55" s="38"/>
      <c r="E55" s="4"/>
      <c r="F55" s="24" t="str">
        <f>IF(Regis!E57="ลาออก","ลาออก",IF(Regis!H57="ลาออก","ลาออก",IF(Regis!K57="ลาออก","ลาออก",IF(Regis!N57="ลาออก","ลาออก",IF(Regis!Q57="ลาออก","ลาออก",IF(Regis!T57="ลาออก","ลาออก",IF(Regis!W57="ลาออก","ลาออก",IF(Regis!Z57="ลาออก","ลาออก",IF(Regis!AC57="ลาออก","ลาออก"," ")))))))))</f>
        <v xml:space="preserve"> </v>
      </c>
      <c r="G55" s="9"/>
      <c r="H55" s="9"/>
    </row>
    <row r="56" spans="1:8" x14ac:dyDescent="0.8">
      <c r="A56" s="8">
        <v>54</v>
      </c>
      <c r="B56" s="9"/>
      <c r="C56" s="4"/>
      <c r="D56" s="38"/>
      <c r="E56" s="4"/>
      <c r="F56" s="24" t="str">
        <f>IF(Regis!E58="ลาออก","ลาออก",IF(Regis!H58="ลาออก","ลาออก",IF(Regis!K58="ลาออก","ลาออก",IF(Regis!N58="ลาออก","ลาออก",IF(Regis!Q58="ลาออก","ลาออก",IF(Regis!T58="ลาออก","ลาออก",IF(Regis!W58="ลาออก","ลาออก",IF(Regis!Z58="ลาออก","ลาออก",IF(Regis!AC58="ลาออก","ลาออก"," ")))))))))</f>
        <v xml:space="preserve"> </v>
      </c>
      <c r="G56" s="9"/>
      <c r="H56" s="9"/>
    </row>
    <row r="57" spans="1:8" x14ac:dyDescent="0.8">
      <c r="A57" s="8">
        <v>55</v>
      </c>
      <c r="B57" s="9"/>
      <c r="C57" s="4"/>
      <c r="D57" s="38"/>
      <c r="E57" s="4"/>
      <c r="F57" s="24" t="str">
        <f>IF(Regis!E59="ลาออก","ลาออก",IF(Regis!H59="ลาออก","ลาออก",IF(Regis!K59="ลาออก","ลาออก",IF(Regis!N59="ลาออก","ลาออก",IF(Regis!Q59="ลาออก","ลาออก",IF(Regis!T59="ลาออก","ลาออก",IF(Regis!W59="ลาออก","ลาออก",IF(Regis!Z59="ลาออก","ลาออก",IF(Regis!AC59="ลาออก","ลาออก"," ")))))))))</f>
        <v xml:space="preserve"> </v>
      </c>
      <c r="G57" s="9"/>
      <c r="H57" s="9"/>
    </row>
    <row r="58" spans="1:8" x14ac:dyDescent="0.8">
      <c r="A58" s="8">
        <v>56</v>
      </c>
      <c r="B58" s="9"/>
      <c r="C58" s="4"/>
      <c r="D58" s="38"/>
      <c r="E58" s="4"/>
      <c r="F58" s="24" t="str">
        <f>IF(Regis!E60="ลาออก","ลาออก",IF(Regis!H60="ลาออก","ลาออก",IF(Regis!K60="ลาออก","ลาออก",IF(Regis!N60="ลาออก","ลาออก",IF(Regis!Q60="ลาออก","ลาออก",IF(Regis!T60="ลาออก","ลาออก",IF(Regis!W60="ลาออก","ลาออก",IF(Regis!Z60="ลาออก","ลาออก",IF(Regis!AC60="ลาออก","ลาออก"," ")))))))))</f>
        <v xml:space="preserve"> </v>
      </c>
      <c r="G58" s="9"/>
      <c r="H58" s="9"/>
    </row>
    <row r="59" spans="1:8" x14ac:dyDescent="0.8">
      <c r="A59" s="8">
        <v>57</v>
      </c>
      <c r="B59" s="9"/>
      <c r="C59" s="4"/>
      <c r="D59" s="38"/>
      <c r="E59" s="4"/>
      <c r="F59" s="24" t="str">
        <f>IF(Regis!E61="ลาออก","ลาออก",IF(Regis!H61="ลาออก","ลาออก",IF(Regis!K61="ลาออก","ลาออก",IF(Regis!N61="ลาออก","ลาออก",IF(Regis!Q61="ลาออก","ลาออก",IF(Regis!T61="ลาออก","ลาออก",IF(Regis!W61="ลาออก","ลาออก",IF(Regis!Z61="ลาออก","ลาออก",IF(Regis!AC61="ลาออก","ลาออก"," ")))))))))</f>
        <v xml:space="preserve"> </v>
      </c>
      <c r="G59" s="9"/>
      <c r="H59" s="9"/>
    </row>
    <row r="60" spans="1:8" x14ac:dyDescent="0.8">
      <c r="A60" s="8">
        <v>58</v>
      </c>
      <c r="B60" s="9"/>
      <c r="C60" s="4"/>
      <c r="D60" s="38"/>
      <c r="E60" s="4"/>
      <c r="F60" s="24" t="str">
        <f>IF(Regis!E62="ลาออก","ลาออก",IF(Regis!H62="ลาออก","ลาออก",IF(Regis!K62="ลาออก","ลาออก",IF(Regis!N62="ลาออก","ลาออก",IF(Regis!Q62="ลาออก","ลาออก",IF(Regis!T62="ลาออก","ลาออก",IF(Regis!W62="ลาออก","ลาออก",IF(Regis!Z62="ลาออก","ลาออก",IF(Regis!AC62="ลาออก","ลาออก"," ")))))))))</f>
        <v xml:space="preserve"> </v>
      </c>
      <c r="G60" s="9"/>
      <c r="H60" s="9"/>
    </row>
    <row r="61" spans="1:8" x14ac:dyDescent="0.8">
      <c r="A61" s="8">
        <v>59</v>
      </c>
      <c r="B61" s="9"/>
      <c r="C61" s="4"/>
      <c r="D61" s="38"/>
      <c r="E61" s="4"/>
      <c r="F61" s="24" t="str">
        <f>IF(Regis!E63="ลาออก","ลาออก",IF(Regis!H63="ลาออก","ลาออก",IF(Regis!K63="ลาออก","ลาออก",IF(Regis!N63="ลาออก","ลาออก",IF(Regis!Q63="ลาออก","ลาออก",IF(Regis!T63="ลาออก","ลาออก",IF(Regis!W63="ลาออก","ลาออก",IF(Regis!Z63="ลาออก","ลาออก",IF(Regis!AC63="ลาออก","ลาออก"," ")))))))))</f>
        <v xml:space="preserve"> </v>
      </c>
      <c r="G61" s="9"/>
      <c r="H61" s="9"/>
    </row>
    <row r="62" spans="1:8" x14ac:dyDescent="0.8">
      <c r="A62" s="8">
        <v>60</v>
      </c>
      <c r="B62" s="9"/>
      <c r="C62" s="4"/>
      <c r="D62" s="38"/>
      <c r="E62" s="4"/>
      <c r="F62" s="24" t="str">
        <f>IF(Regis!E64="ลาออก","ลาออก",IF(Regis!H64="ลาออก","ลาออก",IF(Regis!K64="ลาออก","ลาออก",IF(Regis!N64="ลาออก","ลาออก",IF(Regis!Q64="ลาออก","ลาออก",IF(Regis!T64="ลาออก","ลาออก",IF(Regis!W64="ลาออก","ลาออก",IF(Regis!Z64="ลาออก","ลาออก",IF(Regis!AC64="ลาออก","ลาออก"," ")))))))))</f>
        <v xml:space="preserve"> </v>
      </c>
      <c r="G62" s="9"/>
      <c r="H62" s="9"/>
    </row>
    <row r="63" spans="1:8" x14ac:dyDescent="0.8">
      <c r="A63" s="2"/>
    </row>
    <row r="64" spans="1:8" x14ac:dyDescent="0.8">
      <c r="A64" s="2"/>
    </row>
    <row r="65" spans="1:1" x14ac:dyDescent="0.8">
      <c r="A65" s="2"/>
    </row>
    <row r="66" spans="1:1" x14ac:dyDescent="0.8">
      <c r="A66" s="2"/>
    </row>
    <row r="67" spans="1:1" x14ac:dyDescent="0.8">
      <c r="A67" s="2"/>
    </row>
  </sheetData>
  <sheetProtection algorithmName="SHA-512" hashValue="ZbveWUR+YGx9yqsSMNSxNXlUuSS0kRjqPkKLfiXRIlxk3VH03Osehop20T+QE07Q3W2ep+e05YqKmHvmxnjBpA==" saltValue="8Dh9r33nG0S6nGLn/DSm/g==" spinCount="100000" sheet="1" objects="1" scenarios="1" selectLockedCells="1"/>
  <mergeCells count="10">
    <mergeCell ref="J1:L2"/>
    <mergeCell ref="M1:N2"/>
    <mergeCell ref="G1:G2"/>
    <mergeCell ref="A1:A2"/>
    <mergeCell ref="B1:B2"/>
    <mergeCell ref="C1:C2"/>
    <mergeCell ref="D1:D2"/>
    <mergeCell ref="E1:E2"/>
    <mergeCell ref="F1:F2"/>
    <mergeCell ref="H1:H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70"/>
  <sheetViews>
    <sheetView showRowColHeaders="0" zoomScale="95" zoomScaleNormal="95" workbookViewId="0">
      <pane ySplit="4" topLeftCell="A5" activePane="bottomLeft" state="frozen"/>
      <selection activeCell="B1" sqref="B1"/>
      <selection pane="bottomLeft" activeCell="E5" sqref="E5:F5"/>
    </sheetView>
  </sheetViews>
  <sheetFormatPr defaultColWidth="9" defaultRowHeight="24" x14ac:dyDescent="0.8"/>
  <cols>
    <col min="1" max="1" width="7.08203125" style="12" customWidth="1"/>
    <col min="2" max="2" width="18" style="12" bestFit="1" customWidth="1"/>
    <col min="3" max="3" width="7.83203125" style="6" customWidth="1"/>
    <col min="4" max="4" width="6.25" style="6" customWidth="1"/>
    <col min="5" max="31" width="5.08203125" style="6" customWidth="1"/>
    <col min="32" max="32" width="7.4140625" style="14" customWidth="1"/>
    <col min="33" max="16384" width="9" style="11"/>
  </cols>
  <sheetData>
    <row r="1" spans="1:33" ht="36" x14ac:dyDescent="1.1000000000000001">
      <c r="A1" s="75" t="str">
        <f>Data!C1</f>
        <v>คำนำหน้า</v>
      </c>
      <c r="B1" s="74" t="str">
        <f>Data!D1</f>
        <v>ชื่อ-สกุล</v>
      </c>
      <c r="C1" s="75" t="str">
        <f>Data!E1</f>
        <v>ความบกพร่อง</v>
      </c>
      <c r="D1" s="76" t="s">
        <v>22</v>
      </c>
      <c r="E1" s="83" t="s">
        <v>19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75" t="s">
        <v>15</v>
      </c>
      <c r="AG1" s="42"/>
    </row>
    <row r="2" spans="1:33" x14ac:dyDescent="0.8">
      <c r="A2" s="75"/>
      <c r="B2" s="74"/>
      <c r="C2" s="75"/>
      <c r="D2" s="86"/>
      <c r="E2" s="45">
        <f>COUNTIF(G5:G64,1)</f>
        <v>0</v>
      </c>
      <c r="F2" s="45">
        <f>COUNTIF(G5:G64,0.5)</f>
        <v>0</v>
      </c>
      <c r="G2" s="45">
        <f>COUNTIF(G5:G64,0)</f>
        <v>0</v>
      </c>
      <c r="H2" s="45">
        <f>COUNTIF(J5:J64,1)</f>
        <v>0</v>
      </c>
      <c r="I2" s="45">
        <f>COUNTIF(J5:J64,0.5)</f>
        <v>0</v>
      </c>
      <c r="J2" s="45">
        <f>COUNTIF(J5:J64,0)</f>
        <v>0</v>
      </c>
      <c r="K2" s="45">
        <f>COUNTIF(M5:M64,1)</f>
        <v>0</v>
      </c>
      <c r="L2" s="45">
        <f>COUNTIF(M5:M64,0.5)</f>
        <v>0</v>
      </c>
      <c r="M2" s="45">
        <f>COUNTIF(M5:M64,0)</f>
        <v>0</v>
      </c>
      <c r="N2" s="45">
        <f>COUNTIF(P5:P64,1)</f>
        <v>0</v>
      </c>
      <c r="O2" s="45">
        <f>COUNTIF(P5:P64,0.5)</f>
        <v>0</v>
      </c>
      <c r="P2" s="45">
        <f>COUNTIF(P5:P64,0)</f>
        <v>0</v>
      </c>
      <c r="Q2" s="45">
        <f>COUNTIF(S5:S64,1)</f>
        <v>0</v>
      </c>
      <c r="R2" s="45">
        <f>COUNTIF(S5:S64,0.5)</f>
        <v>0</v>
      </c>
      <c r="S2" s="45">
        <f>COUNTIF(S5:S64,0)</f>
        <v>0</v>
      </c>
      <c r="T2" s="45">
        <f>COUNTIF(V5:V64,1)</f>
        <v>0</v>
      </c>
      <c r="U2" s="45">
        <f>COUNTIF(V5:V64,0.5)</f>
        <v>0</v>
      </c>
      <c r="V2" s="45">
        <f>COUNTIF(V5:V64,0)</f>
        <v>0</v>
      </c>
      <c r="W2" s="45">
        <f>COUNTIF(Y5:Y64,1)</f>
        <v>0</v>
      </c>
      <c r="X2" s="45">
        <f>COUNTIF(Y5:Y64,0.5)</f>
        <v>0</v>
      </c>
      <c r="Y2" s="45">
        <f>COUNTIF(Y5:Y64,0)</f>
        <v>0</v>
      </c>
      <c r="Z2" s="45">
        <f>COUNTIF(AB5:AB64,1)</f>
        <v>0</v>
      </c>
      <c r="AA2" s="45">
        <f>COUNTIF(AB5:AB64,0.5)</f>
        <v>0</v>
      </c>
      <c r="AB2" s="45">
        <f>COUNTIF(AB5:AB64,0)</f>
        <v>0</v>
      </c>
      <c r="AC2" s="45">
        <f>COUNTIF(AE5:AE64,1)</f>
        <v>0</v>
      </c>
      <c r="AD2" s="45">
        <f>COUNTIF(AE5:AE64,0.5)</f>
        <v>0</v>
      </c>
      <c r="AE2" s="45">
        <f>COUNTIF(AE5:AE64,0)</f>
        <v>0</v>
      </c>
      <c r="AF2" s="82"/>
      <c r="AG2" s="41"/>
    </row>
    <row r="3" spans="1:33" x14ac:dyDescent="0.8">
      <c r="A3" s="75"/>
      <c r="B3" s="74"/>
      <c r="C3" s="75"/>
      <c r="D3" s="87"/>
      <c r="E3" s="84">
        <f>Data!M1</f>
        <v>61</v>
      </c>
      <c r="F3" s="85"/>
      <c r="G3" s="39" t="s">
        <v>25</v>
      </c>
      <c r="H3" s="84">
        <f>Data!M1</f>
        <v>61</v>
      </c>
      <c r="I3" s="85"/>
      <c r="J3" s="39" t="s">
        <v>26</v>
      </c>
      <c r="K3" s="84">
        <f>Data!M1+1</f>
        <v>62</v>
      </c>
      <c r="L3" s="85"/>
      <c r="M3" s="39" t="s">
        <v>25</v>
      </c>
      <c r="N3" s="84">
        <f>Data!M1+1</f>
        <v>62</v>
      </c>
      <c r="O3" s="85"/>
      <c r="P3" s="39" t="s">
        <v>26</v>
      </c>
      <c r="Q3" s="84">
        <f>Data!M1+2</f>
        <v>63</v>
      </c>
      <c r="R3" s="85"/>
      <c r="S3" s="39" t="s">
        <v>25</v>
      </c>
      <c r="T3" s="84">
        <f>Data!M1+2</f>
        <v>63</v>
      </c>
      <c r="U3" s="85"/>
      <c r="V3" s="39" t="s">
        <v>26</v>
      </c>
      <c r="W3" s="84">
        <f>Data!M1+3</f>
        <v>64</v>
      </c>
      <c r="X3" s="85"/>
      <c r="Y3" s="39" t="s">
        <v>25</v>
      </c>
      <c r="Z3" s="84">
        <f>Data!M1+3</f>
        <v>64</v>
      </c>
      <c r="AA3" s="85"/>
      <c r="AB3" s="39" t="s">
        <v>26</v>
      </c>
      <c r="AC3" s="88">
        <f>Data!M1+4</f>
        <v>65</v>
      </c>
      <c r="AD3" s="89"/>
      <c r="AE3" s="40" t="s">
        <v>25</v>
      </c>
      <c r="AF3" s="82"/>
      <c r="AG3" s="41"/>
    </row>
    <row r="4" spans="1:33" x14ac:dyDescent="0.8">
      <c r="A4" s="75"/>
      <c r="B4" s="74"/>
      <c r="C4" s="75"/>
      <c r="D4" s="77"/>
      <c r="E4" s="80" t="s">
        <v>12</v>
      </c>
      <c r="F4" s="81"/>
      <c r="G4" s="43" t="s">
        <v>13</v>
      </c>
      <c r="H4" s="80" t="s">
        <v>12</v>
      </c>
      <c r="I4" s="81"/>
      <c r="J4" s="44" t="s">
        <v>13</v>
      </c>
      <c r="K4" s="80" t="s">
        <v>12</v>
      </c>
      <c r="L4" s="81"/>
      <c r="M4" s="44" t="s">
        <v>13</v>
      </c>
      <c r="N4" s="80" t="s">
        <v>12</v>
      </c>
      <c r="O4" s="81"/>
      <c r="P4" s="44" t="s">
        <v>13</v>
      </c>
      <c r="Q4" s="80" t="s">
        <v>12</v>
      </c>
      <c r="R4" s="81"/>
      <c r="S4" s="44" t="s">
        <v>13</v>
      </c>
      <c r="T4" s="80" t="s">
        <v>12</v>
      </c>
      <c r="U4" s="81"/>
      <c r="V4" s="44" t="s">
        <v>13</v>
      </c>
      <c r="W4" s="80" t="s">
        <v>12</v>
      </c>
      <c r="X4" s="81"/>
      <c r="Y4" s="44" t="s">
        <v>13</v>
      </c>
      <c r="Z4" s="80" t="s">
        <v>12</v>
      </c>
      <c r="AA4" s="81"/>
      <c r="AB4" s="44" t="s">
        <v>13</v>
      </c>
      <c r="AC4" s="80" t="s">
        <v>12</v>
      </c>
      <c r="AD4" s="81"/>
      <c r="AE4" s="44" t="s">
        <v>13</v>
      </c>
      <c r="AF4" s="82"/>
      <c r="AG4" s="41"/>
    </row>
    <row r="5" spans="1:33" x14ac:dyDescent="0.8">
      <c r="A5" s="29">
        <f>Data!C3</f>
        <v>0</v>
      </c>
      <c r="B5" s="29">
        <f>Data!D3</f>
        <v>0</v>
      </c>
      <c r="C5" s="28">
        <f>Data!E3</f>
        <v>0</v>
      </c>
      <c r="D5" s="28" t="str">
        <f>Data!F3</f>
        <v xml:space="preserve"> </v>
      </c>
      <c r="E5" s="78"/>
      <c r="F5" s="79"/>
      <c r="G5" s="4"/>
      <c r="H5" s="78"/>
      <c r="I5" s="79"/>
      <c r="J5" s="4"/>
      <c r="K5" s="78"/>
      <c r="L5" s="79"/>
      <c r="M5" s="4"/>
      <c r="N5" s="78"/>
      <c r="O5" s="79"/>
      <c r="P5" s="4"/>
      <c r="Q5" s="78"/>
      <c r="R5" s="79"/>
      <c r="S5" s="4"/>
      <c r="T5" s="78"/>
      <c r="U5" s="79"/>
      <c r="V5" s="4"/>
      <c r="W5" s="78"/>
      <c r="X5" s="79"/>
      <c r="Y5" s="4"/>
      <c r="Z5" s="78"/>
      <c r="AA5" s="79"/>
      <c r="AB5" s="4"/>
      <c r="AC5" s="78"/>
      <c r="AD5" s="79"/>
      <c r="AE5" s="4"/>
      <c r="AF5" s="8">
        <f t="shared" ref="AF5" si="0">SUM(E5,H5,K5,N5,Q5,T5,W5,Z5,AC5)</f>
        <v>0</v>
      </c>
    </row>
    <row r="6" spans="1:33" x14ac:dyDescent="0.8">
      <c r="A6" s="29">
        <f>Data!C4</f>
        <v>0</v>
      </c>
      <c r="B6" s="29">
        <f>Data!D4</f>
        <v>0</v>
      </c>
      <c r="C6" s="28">
        <f>Data!E4</f>
        <v>0</v>
      </c>
      <c r="D6" s="28" t="str">
        <f>Data!F4</f>
        <v xml:space="preserve"> </v>
      </c>
      <c r="E6" s="78"/>
      <c r="F6" s="79"/>
      <c r="G6" s="4"/>
      <c r="H6" s="78"/>
      <c r="I6" s="79"/>
      <c r="J6" s="4"/>
      <c r="K6" s="78"/>
      <c r="L6" s="79"/>
      <c r="M6" s="4"/>
      <c r="N6" s="78"/>
      <c r="O6" s="79"/>
      <c r="P6" s="4"/>
      <c r="Q6" s="78"/>
      <c r="R6" s="79"/>
      <c r="S6" s="4"/>
      <c r="T6" s="78"/>
      <c r="U6" s="79"/>
      <c r="V6" s="4"/>
      <c r="W6" s="78"/>
      <c r="X6" s="79"/>
      <c r="Y6" s="4"/>
      <c r="Z6" s="78"/>
      <c r="AA6" s="79"/>
      <c r="AB6" s="4"/>
      <c r="AC6" s="78"/>
      <c r="AD6" s="79"/>
      <c r="AE6" s="4"/>
      <c r="AF6" s="8">
        <f t="shared" ref="AF6:AF7" si="1">SUM(E6,H6,K6,N6,Q6,T6,W6,Z6,AC6)</f>
        <v>0</v>
      </c>
    </row>
    <row r="7" spans="1:33" x14ac:dyDescent="0.8">
      <c r="A7" s="29">
        <f>Data!C5</f>
        <v>0</v>
      </c>
      <c r="B7" s="29">
        <f>Data!D5</f>
        <v>0</v>
      </c>
      <c r="C7" s="28">
        <f>Data!E5</f>
        <v>0</v>
      </c>
      <c r="D7" s="28" t="str">
        <f>Data!F5</f>
        <v xml:space="preserve"> </v>
      </c>
      <c r="E7" s="78"/>
      <c r="F7" s="79"/>
      <c r="G7" s="4"/>
      <c r="H7" s="78"/>
      <c r="I7" s="79"/>
      <c r="J7" s="4"/>
      <c r="K7" s="78"/>
      <c r="L7" s="79"/>
      <c r="M7" s="4"/>
      <c r="N7" s="78"/>
      <c r="O7" s="79"/>
      <c r="P7" s="4"/>
      <c r="Q7" s="78"/>
      <c r="R7" s="79"/>
      <c r="S7" s="4"/>
      <c r="T7" s="78"/>
      <c r="U7" s="79"/>
      <c r="V7" s="4"/>
      <c r="W7" s="78"/>
      <c r="X7" s="79"/>
      <c r="Y7" s="4"/>
      <c r="Z7" s="78"/>
      <c r="AA7" s="79"/>
      <c r="AB7" s="4"/>
      <c r="AC7" s="78"/>
      <c r="AD7" s="79"/>
      <c r="AE7" s="4"/>
      <c r="AF7" s="8">
        <f t="shared" si="1"/>
        <v>0</v>
      </c>
    </row>
    <row r="8" spans="1:33" x14ac:dyDescent="0.8">
      <c r="A8" s="29">
        <f>Data!C6</f>
        <v>0</v>
      </c>
      <c r="B8" s="29">
        <f>Data!D6</f>
        <v>0</v>
      </c>
      <c r="C8" s="28">
        <f>Data!E6</f>
        <v>0</v>
      </c>
      <c r="D8" s="28" t="str">
        <f>Data!F6</f>
        <v xml:space="preserve"> </v>
      </c>
      <c r="E8" s="78"/>
      <c r="F8" s="79"/>
      <c r="G8" s="4"/>
      <c r="H8" s="78"/>
      <c r="I8" s="79"/>
      <c r="J8" s="4"/>
      <c r="K8" s="78"/>
      <c r="L8" s="79"/>
      <c r="M8" s="4"/>
      <c r="N8" s="78"/>
      <c r="O8" s="79"/>
      <c r="P8" s="4"/>
      <c r="Q8" s="78"/>
      <c r="R8" s="79"/>
      <c r="S8" s="4"/>
      <c r="T8" s="78"/>
      <c r="U8" s="79"/>
      <c r="V8" s="4"/>
      <c r="W8" s="78"/>
      <c r="X8" s="79"/>
      <c r="Y8" s="4"/>
      <c r="Z8" s="78"/>
      <c r="AA8" s="79"/>
      <c r="AB8" s="4"/>
      <c r="AC8" s="78"/>
      <c r="AD8" s="79"/>
      <c r="AE8" s="4"/>
      <c r="AF8" s="8">
        <f t="shared" ref="AF8:AF64" si="2">SUM(E8,H8,K8,N8,Q8,T8,W8,Z8,AC8)</f>
        <v>0</v>
      </c>
    </row>
    <row r="9" spans="1:33" x14ac:dyDescent="0.8">
      <c r="A9" s="29">
        <f>Data!C7</f>
        <v>0</v>
      </c>
      <c r="B9" s="29">
        <f>Data!D7</f>
        <v>0</v>
      </c>
      <c r="C9" s="28">
        <f>Data!E7</f>
        <v>0</v>
      </c>
      <c r="D9" s="28" t="str">
        <f>Data!F7</f>
        <v xml:space="preserve"> </v>
      </c>
      <c r="E9" s="78"/>
      <c r="F9" s="79"/>
      <c r="G9" s="4"/>
      <c r="H9" s="78"/>
      <c r="I9" s="79"/>
      <c r="J9" s="4"/>
      <c r="K9" s="78"/>
      <c r="L9" s="79"/>
      <c r="M9" s="4"/>
      <c r="N9" s="78"/>
      <c r="O9" s="79"/>
      <c r="P9" s="4"/>
      <c r="Q9" s="78"/>
      <c r="R9" s="79"/>
      <c r="S9" s="4"/>
      <c r="T9" s="78"/>
      <c r="U9" s="79"/>
      <c r="V9" s="4"/>
      <c r="W9" s="78"/>
      <c r="X9" s="79"/>
      <c r="Y9" s="4"/>
      <c r="Z9" s="78"/>
      <c r="AA9" s="79"/>
      <c r="AB9" s="4"/>
      <c r="AC9" s="78"/>
      <c r="AD9" s="79"/>
      <c r="AE9" s="4"/>
      <c r="AF9" s="8">
        <f t="shared" si="2"/>
        <v>0</v>
      </c>
    </row>
    <row r="10" spans="1:33" x14ac:dyDescent="0.8">
      <c r="A10" s="29">
        <f>Data!C8</f>
        <v>0</v>
      </c>
      <c r="B10" s="29">
        <f>Data!D8</f>
        <v>0</v>
      </c>
      <c r="C10" s="28">
        <f>Data!E8</f>
        <v>0</v>
      </c>
      <c r="D10" s="28" t="str">
        <f>Data!F8</f>
        <v xml:space="preserve"> </v>
      </c>
      <c r="E10" s="78"/>
      <c r="F10" s="79"/>
      <c r="G10" s="4"/>
      <c r="H10" s="78"/>
      <c r="I10" s="79"/>
      <c r="J10" s="4"/>
      <c r="K10" s="78"/>
      <c r="L10" s="79"/>
      <c r="M10" s="4"/>
      <c r="N10" s="78"/>
      <c r="O10" s="79"/>
      <c r="P10" s="4"/>
      <c r="Q10" s="78"/>
      <c r="R10" s="79"/>
      <c r="S10" s="4"/>
      <c r="T10" s="78"/>
      <c r="U10" s="79"/>
      <c r="V10" s="4"/>
      <c r="W10" s="78"/>
      <c r="X10" s="79"/>
      <c r="Y10" s="4"/>
      <c r="Z10" s="78"/>
      <c r="AA10" s="79"/>
      <c r="AB10" s="4"/>
      <c r="AC10" s="78"/>
      <c r="AD10" s="79"/>
      <c r="AE10" s="4"/>
      <c r="AF10" s="8">
        <f t="shared" si="2"/>
        <v>0</v>
      </c>
    </row>
    <row r="11" spans="1:33" x14ac:dyDescent="0.8">
      <c r="A11" s="29">
        <f>Data!C9</f>
        <v>0</v>
      </c>
      <c r="B11" s="29">
        <f>Data!D9</f>
        <v>0</v>
      </c>
      <c r="C11" s="28">
        <f>Data!E9</f>
        <v>0</v>
      </c>
      <c r="D11" s="28" t="str">
        <f>Data!F9</f>
        <v xml:space="preserve"> </v>
      </c>
      <c r="E11" s="78"/>
      <c r="F11" s="79"/>
      <c r="G11" s="4"/>
      <c r="H11" s="78"/>
      <c r="I11" s="79"/>
      <c r="J11" s="4"/>
      <c r="K11" s="78"/>
      <c r="L11" s="79"/>
      <c r="M11" s="4"/>
      <c r="N11" s="78"/>
      <c r="O11" s="79"/>
      <c r="P11" s="4"/>
      <c r="Q11" s="78"/>
      <c r="R11" s="79"/>
      <c r="S11" s="4"/>
      <c r="T11" s="78"/>
      <c r="U11" s="79"/>
      <c r="V11" s="4"/>
      <c r="W11" s="78"/>
      <c r="X11" s="79"/>
      <c r="Y11" s="4"/>
      <c r="Z11" s="78"/>
      <c r="AA11" s="79"/>
      <c r="AB11" s="4"/>
      <c r="AC11" s="78"/>
      <c r="AD11" s="79"/>
      <c r="AE11" s="4"/>
      <c r="AF11" s="8">
        <f t="shared" si="2"/>
        <v>0</v>
      </c>
    </row>
    <row r="12" spans="1:33" x14ac:dyDescent="0.8">
      <c r="A12" s="29">
        <f>Data!C10</f>
        <v>0</v>
      </c>
      <c r="B12" s="29">
        <f>Data!D10</f>
        <v>0</v>
      </c>
      <c r="C12" s="28">
        <f>Data!E10</f>
        <v>0</v>
      </c>
      <c r="D12" s="28" t="str">
        <f>Data!F10</f>
        <v xml:space="preserve"> </v>
      </c>
      <c r="E12" s="78"/>
      <c r="F12" s="79"/>
      <c r="G12" s="4"/>
      <c r="H12" s="78"/>
      <c r="I12" s="79"/>
      <c r="J12" s="4"/>
      <c r="K12" s="78"/>
      <c r="L12" s="79"/>
      <c r="M12" s="4"/>
      <c r="N12" s="78"/>
      <c r="O12" s="79"/>
      <c r="P12" s="4"/>
      <c r="Q12" s="78"/>
      <c r="R12" s="79"/>
      <c r="S12" s="4"/>
      <c r="T12" s="78"/>
      <c r="U12" s="79"/>
      <c r="V12" s="4"/>
      <c r="W12" s="78"/>
      <c r="X12" s="79"/>
      <c r="Y12" s="4"/>
      <c r="Z12" s="78"/>
      <c r="AA12" s="79"/>
      <c r="AB12" s="4"/>
      <c r="AC12" s="78"/>
      <c r="AD12" s="79"/>
      <c r="AE12" s="4"/>
      <c r="AF12" s="8">
        <f t="shared" si="2"/>
        <v>0</v>
      </c>
    </row>
    <row r="13" spans="1:33" x14ac:dyDescent="0.8">
      <c r="A13" s="29">
        <f>Data!C11</f>
        <v>0</v>
      </c>
      <c r="B13" s="29">
        <f>Data!D11</f>
        <v>0</v>
      </c>
      <c r="C13" s="28">
        <f>Data!E11</f>
        <v>0</v>
      </c>
      <c r="D13" s="28" t="str">
        <f>Data!F11</f>
        <v xml:space="preserve"> </v>
      </c>
      <c r="E13" s="78"/>
      <c r="F13" s="79"/>
      <c r="G13" s="4"/>
      <c r="H13" s="78"/>
      <c r="I13" s="79"/>
      <c r="J13" s="4"/>
      <c r="K13" s="78"/>
      <c r="L13" s="79"/>
      <c r="M13" s="4"/>
      <c r="N13" s="78"/>
      <c r="O13" s="79"/>
      <c r="P13" s="4"/>
      <c r="Q13" s="78"/>
      <c r="R13" s="79"/>
      <c r="S13" s="4"/>
      <c r="T13" s="78"/>
      <c r="U13" s="79"/>
      <c r="V13" s="4"/>
      <c r="W13" s="78"/>
      <c r="X13" s="79"/>
      <c r="Y13" s="4"/>
      <c r="Z13" s="78"/>
      <c r="AA13" s="79"/>
      <c r="AB13" s="4"/>
      <c r="AC13" s="78"/>
      <c r="AD13" s="79"/>
      <c r="AE13" s="4"/>
      <c r="AF13" s="8">
        <f t="shared" si="2"/>
        <v>0</v>
      </c>
    </row>
    <row r="14" spans="1:33" x14ac:dyDescent="0.8">
      <c r="A14" s="29">
        <f>Data!C12</f>
        <v>0</v>
      </c>
      <c r="B14" s="29">
        <f>Data!D12</f>
        <v>0</v>
      </c>
      <c r="C14" s="28">
        <f>Data!E12</f>
        <v>0</v>
      </c>
      <c r="D14" s="28" t="str">
        <f>Data!F12</f>
        <v xml:space="preserve"> </v>
      </c>
      <c r="E14" s="78"/>
      <c r="F14" s="79"/>
      <c r="G14" s="4"/>
      <c r="H14" s="78"/>
      <c r="I14" s="79"/>
      <c r="J14" s="4"/>
      <c r="K14" s="78"/>
      <c r="L14" s="79"/>
      <c r="M14" s="4"/>
      <c r="N14" s="78"/>
      <c r="O14" s="79"/>
      <c r="P14" s="4"/>
      <c r="Q14" s="78"/>
      <c r="R14" s="79"/>
      <c r="S14" s="4"/>
      <c r="T14" s="78"/>
      <c r="U14" s="79"/>
      <c r="V14" s="4"/>
      <c r="W14" s="78"/>
      <c r="X14" s="79"/>
      <c r="Y14" s="4"/>
      <c r="Z14" s="78"/>
      <c r="AA14" s="79"/>
      <c r="AB14" s="4"/>
      <c r="AC14" s="78"/>
      <c r="AD14" s="79"/>
      <c r="AE14" s="4"/>
      <c r="AF14" s="8">
        <f t="shared" si="2"/>
        <v>0</v>
      </c>
    </row>
    <row r="15" spans="1:33" x14ac:dyDescent="0.8">
      <c r="A15" s="29">
        <f>Data!C13</f>
        <v>0</v>
      </c>
      <c r="B15" s="29">
        <f>Data!D13</f>
        <v>0</v>
      </c>
      <c r="C15" s="28">
        <f>Data!E13</f>
        <v>0</v>
      </c>
      <c r="D15" s="28" t="str">
        <f>Data!F13</f>
        <v xml:space="preserve"> </v>
      </c>
      <c r="E15" s="78"/>
      <c r="F15" s="79"/>
      <c r="G15" s="4"/>
      <c r="H15" s="78"/>
      <c r="I15" s="79"/>
      <c r="J15" s="4"/>
      <c r="K15" s="78"/>
      <c r="L15" s="79"/>
      <c r="M15" s="4"/>
      <c r="N15" s="78"/>
      <c r="O15" s="79"/>
      <c r="P15" s="4"/>
      <c r="Q15" s="78"/>
      <c r="R15" s="79"/>
      <c r="S15" s="4"/>
      <c r="T15" s="78"/>
      <c r="U15" s="79"/>
      <c r="V15" s="4"/>
      <c r="W15" s="78"/>
      <c r="X15" s="79"/>
      <c r="Y15" s="4"/>
      <c r="Z15" s="78"/>
      <c r="AA15" s="79"/>
      <c r="AB15" s="4"/>
      <c r="AC15" s="78"/>
      <c r="AD15" s="79"/>
      <c r="AE15" s="4"/>
      <c r="AF15" s="8">
        <f t="shared" si="2"/>
        <v>0</v>
      </c>
    </row>
    <row r="16" spans="1:33" x14ac:dyDescent="0.8">
      <c r="A16" s="29">
        <f>Data!C14</f>
        <v>0</v>
      </c>
      <c r="B16" s="29">
        <f>Data!D14</f>
        <v>0</v>
      </c>
      <c r="C16" s="28">
        <f>Data!E14</f>
        <v>0</v>
      </c>
      <c r="D16" s="28" t="str">
        <f>Data!F14</f>
        <v xml:space="preserve"> </v>
      </c>
      <c r="E16" s="78"/>
      <c r="F16" s="79"/>
      <c r="G16" s="4"/>
      <c r="H16" s="78"/>
      <c r="I16" s="79"/>
      <c r="J16" s="4"/>
      <c r="K16" s="78"/>
      <c r="L16" s="79"/>
      <c r="M16" s="4"/>
      <c r="N16" s="78"/>
      <c r="O16" s="79"/>
      <c r="P16" s="4"/>
      <c r="Q16" s="78"/>
      <c r="R16" s="79"/>
      <c r="S16" s="4"/>
      <c r="T16" s="78"/>
      <c r="U16" s="79"/>
      <c r="V16" s="4"/>
      <c r="W16" s="78"/>
      <c r="X16" s="79"/>
      <c r="Y16" s="4"/>
      <c r="Z16" s="78"/>
      <c r="AA16" s="79"/>
      <c r="AB16" s="4"/>
      <c r="AC16" s="78"/>
      <c r="AD16" s="79"/>
      <c r="AE16" s="4"/>
      <c r="AF16" s="8">
        <f t="shared" si="2"/>
        <v>0</v>
      </c>
    </row>
    <row r="17" spans="1:32" x14ac:dyDescent="0.8">
      <c r="A17" s="29">
        <f>Data!C15</f>
        <v>0</v>
      </c>
      <c r="B17" s="29">
        <f>Data!D15</f>
        <v>0</v>
      </c>
      <c r="C17" s="28">
        <f>Data!E15</f>
        <v>0</v>
      </c>
      <c r="D17" s="28" t="str">
        <f>Data!F15</f>
        <v xml:space="preserve"> </v>
      </c>
      <c r="E17" s="78"/>
      <c r="F17" s="79"/>
      <c r="G17" s="4"/>
      <c r="H17" s="78"/>
      <c r="I17" s="79"/>
      <c r="J17" s="4"/>
      <c r="K17" s="78"/>
      <c r="L17" s="79"/>
      <c r="M17" s="4"/>
      <c r="N17" s="78"/>
      <c r="O17" s="79"/>
      <c r="P17" s="4"/>
      <c r="Q17" s="78"/>
      <c r="R17" s="79"/>
      <c r="S17" s="4"/>
      <c r="T17" s="78"/>
      <c r="U17" s="79"/>
      <c r="V17" s="4"/>
      <c r="W17" s="78"/>
      <c r="X17" s="79"/>
      <c r="Y17" s="4"/>
      <c r="Z17" s="78"/>
      <c r="AA17" s="79"/>
      <c r="AB17" s="4"/>
      <c r="AC17" s="78"/>
      <c r="AD17" s="79"/>
      <c r="AE17" s="4"/>
      <c r="AF17" s="8">
        <f t="shared" si="2"/>
        <v>0</v>
      </c>
    </row>
    <row r="18" spans="1:32" x14ac:dyDescent="0.8">
      <c r="A18" s="29">
        <f>Data!C16</f>
        <v>0</v>
      </c>
      <c r="B18" s="29">
        <f>Data!D16</f>
        <v>0</v>
      </c>
      <c r="C18" s="28">
        <f>Data!E16</f>
        <v>0</v>
      </c>
      <c r="D18" s="28" t="str">
        <f>Data!F16</f>
        <v xml:space="preserve"> </v>
      </c>
      <c r="E18" s="78"/>
      <c r="F18" s="79"/>
      <c r="G18" s="4"/>
      <c r="H18" s="78"/>
      <c r="I18" s="79"/>
      <c r="J18" s="4"/>
      <c r="K18" s="78"/>
      <c r="L18" s="79"/>
      <c r="M18" s="4"/>
      <c r="N18" s="78"/>
      <c r="O18" s="79"/>
      <c r="P18" s="4"/>
      <c r="Q18" s="78"/>
      <c r="R18" s="79"/>
      <c r="S18" s="4"/>
      <c r="T18" s="78"/>
      <c r="U18" s="79"/>
      <c r="V18" s="4"/>
      <c r="W18" s="78"/>
      <c r="X18" s="79"/>
      <c r="Y18" s="4"/>
      <c r="Z18" s="78"/>
      <c r="AA18" s="79"/>
      <c r="AB18" s="4"/>
      <c r="AC18" s="78"/>
      <c r="AD18" s="79"/>
      <c r="AE18" s="4"/>
      <c r="AF18" s="8">
        <f t="shared" si="2"/>
        <v>0</v>
      </c>
    </row>
    <row r="19" spans="1:32" x14ac:dyDescent="0.8">
      <c r="A19" s="29">
        <f>Data!C17</f>
        <v>0</v>
      </c>
      <c r="B19" s="29">
        <f>Data!D17</f>
        <v>0</v>
      </c>
      <c r="C19" s="28">
        <f>Data!E17</f>
        <v>0</v>
      </c>
      <c r="D19" s="28" t="str">
        <f>Data!F17</f>
        <v xml:space="preserve"> </v>
      </c>
      <c r="E19" s="78"/>
      <c r="F19" s="79"/>
      <c r="G19" s="4"/>
      <c r="H19" s="78"/>
      <c r="I19" s="79"/>
      <c r="J19" s="4"/>
      <c r="K19" s="78"/>
      <c r="L19" s="79"/>
      <c r="M19" s="4"/>
      <c r="N19" s="78"/>
      <c r="O19" s="79"/>
      <c r="P19" s="4"/>
      <c r="Q19" s="78"/>
      <c r="R19" s="79"/>
      <c r="S19" s="4"/>
      <c r="T19" s="78"/>
      <c r="U19" s="79"/>
      <c r="V19" s="4"/>
      <c r="W19" s="78"/>
      <c r="X19" s="79"/>
      <c r="Y19" s="4"/>
      <c r="Z19" s="78"/>
      <c r="AA19" s="79"/>
      <c r="AB19" s="4"/>
      <c r="AC19" s="78"/>
      <c r="AD19" s="79"/>
      <c r="AE19" s="4"/>
      <c r="AF19" s="8">
        <f t="shared" si="2"/>
        <v>0</v>
      </c>
    </row>
    <row r="20" spans="1:32" x14ac:dyDescent="0.8">
      <c r="A20" s="29">
        <f>Data!C18</f>
        <v>0</v>
      </c>
      <c r="B20" s="29">
        <f>Data!D18</f>
        <v>0</v>
      </c>
      <c r="C20" s="28">
        <f>Data!E18</f>
        <v>0</v>
      </c>
      <c r="D20" s="28" t="str">
        <f>Data!F18</f>
        <v xml:space="preserve"> </v>
      </c>
      <c r="E20" s="78"/>
      <c r="F20" s="79"/>
      <c r="G20" s="4"/>
      <c r="H20" s="78"/>
      <c r="I20" s="79"/>
      <c r="J20" s="4"/>
      <c r="K20" s="78"/>
      <c r="L20" s="79"/>
      <c r="M20" s="4"/>
      <c r="N20" s="78"/>
      <c r="O20" s="79"/>
      <c r="P20" s="4"/>
      <c r="Q20" s="78"/>
      <c r="R20" s="79"/>
      <c r="S20" s="4"/>
      <c r="T20" s="78"/>
      <c r="U20" s="79"/>
      <c r="V20" s="4"/>
      <c r="W20" s="78"/>
      <c r="X20" s="79"/>
      <c r="Y20" s="4"/>
      <c r="Z20" s="78"/>
      <c r="AA20" s="79"/>
      <c r="AB20" s="4"/>
      <c r="AC20" s="78"/>
      <c r="AD20" s="79"/>
      <c r="AE20" s="4"/>
      <c r="AF20" s="8">
        <f t="shared" si="2"/>
        <v>0</v>
      </c>
    </row>
    <row r="21" spans="1:32" x14ac:dyDescent="0.8">
      <c r="A21" s="29">
        <f>Data!C19</f>
        <v>0</v>
      </c>
      <c r="B21" s="29">
        <f>Data!D19</f>
        <v>0</v>
      </c>
      <c r="C21" s="28">
        <f>Data!E19</f>
        <v>0</v>
      </c>
      <c r="D21" s="28" t="str">
        <f>Data!F19</f>
        <v xml:space="preserve"> </v>
      </c>
      <c r="E21" s="78"/>
      <c r="F21" s="79"/>
      <c r="G21" s="4"/>
      <c r="H21" s="78"/>
      <c r="I21" s="79"/>
      <c r="J21" s="4"/>
      <c r="K21" s="78"/>
      <c r="L21" s="79"/>
      <c r="M21" s="4"/>
      <c r="N21" s="78"/>
      <c r="O21" s="79"/>
      <c r="P21" s="4"/>
      <c r="Q21" s="78"/>
      <c r="R21" s="79"/>
      <c r="S21" s="4"/>
      <c r="T21" s="78"/>
      <c r="U21" s="79"/>
      <c r="V21" s="4"/>
      <c r="W21" s="78"/>
      <c r="X21" s="79"/>
      <c r="Y21" s="4"/>
      <c r="Z21" s="78"/>
      <c r="AA21" s="79"/>
      <c r="AB21" s="4"/>
      <c r="AC21" s="78"/>
      <c r="AD21" s="79"/>
      <c r="AE21" s="4"/>
      <c r="AF21" s="8">
        <f t="shared" si="2"/>
        <v>0</v>
      </c>
    </row>
    <row r="22" spans="1:32" x14ac:dyDescent="0.8">
      <c r="A22" s="29">
        <f>Data!C20</f>
        <v>0</v>
      </c>
      <c r="B22" s="29">
        <f>Data!D20</f>
        <v>0</v>
      </c>
      <c r="C22" s="28">
        <f>Data!E20</f>
        <v>0</v>
      </c>
      <c r="D22" s="28" t="str">
        <f>Data!F20</f>
        <v xml:space="preserve"> </v>
      </c>
      <c r="E22" s="78"/>
      <c r="F22" s="79"/>
      <c r="G22" s="4"/>
      <c r="H22" s="78"/>
      <c r="I22" s="79"/>
      <c r="J22" s="4"/>
      <c r="K22" s="78"/>
      <c r="L22" s="79"/>
      <c r="M22" s="4"/>
      <c r="N22" s="78"/>
      <c r="O22" s="79"/>
      <c r="P22" s="4"/>
      <c r="Q22" s="78"/>
      <c r="R22" s="79"/>
      <c r="S22" s="4"/>
      <c r="T22" s="78"/>
      <c r="U22" s="79"/>
      <c r="V22" s="4"/>
      <c r="W22" s="78"/>
      <c r="X22" s="79"/>
      <c r="Y22" s="4"/>
      <c r="Z22" s="78"/>
      <c r="AA22" s="79"/>
      <c r="AB22" s="4"/>
      <c r="AC22" s="78"/>
      <c r="AD22" s="79"/>
      <c r="AE22" s="4"/>
      <c r="AF22" s="8">
        <f t="shared" si="2"/>
        <v>0</v>
      </c>
    </row>
    <row r="23" spans="1:32" x14ac:dyDescent="0.8">
      <c r="A23" s="29">
        <f>Data!C21</f>
        <v>0</v>
      </c>
      <c r="B23" s="29">
        <f>Data!D21</f>
        <v>0</v>
      </c>
      <c r="C23" s="28">
        <f>Data!E21</f>
        <v>0</v>
      </c>
      <c r="D23" s="28" t="str">
        <f>Data!F21</f>
        <v xml:space="preserve"> </v>
      </c>
      <c r="E23" s="78"/>
      <c r="F23" s="79"/>
      <c r="G23" s="4"/>
      <c r="H23" s="78"/>
      <c r="I23" s="79"/>
      <c r="J23" s="4"/>
      <c r="K23" s="78"/>
      <c r="L23" s="79"/>
      <c r="M23" s="4"/>
      <c r="N23" s="78"/>
      <c r="O23" s="79"/>
      <c r="P23" s="4"/>
      <c r="Q23" s="78"/>
      <c r="R23" s="79"/>
      <c r="S23" s="4"/>
      <c r="T23" s="78"/>
      <c r="U23" s="79"/>
      <c r="V23" s="4"/>
      <c r="W23" s="78"/>
      <c r="X23" s="79"/>
      <c r="Y23" s="4"/>
      <c r="Z23" s="78"/>
      <c r="AA23" s="79"/>
      <c r="AB23" s="4"/>
      <c r="AC23" s="78"/>
      <c r="AD23" s="79"/>
      <c r="AE23" s="4"/>
      <c r="AF23" s="8">
        <f t="shared" si="2"/>
        <v>0</v>
      </c>
    </row>
    <row r="24" spans="1:32" x14ac:dyDescent="0.8">
      <c r="A24" s="29">
        <f>Data!C22</f>
        <v>0</v>
      </c>
      <c r="B24" s="29">
        <f>Data!D22</f>
        <v>0</v>
      </c>
      <c r="C24" s="28">
        <f>Data!E22</f>
        <v>0</v>
      </c>
      <c r="D24" s="28" t="str">
        <f>Data!F22</f>
        <v xml:space="preserve"> </v>
      </c>
      <c r="E24" s="78"/>
      <c r="F24" s="79"/>
      <c r="G24" s="4"/>
      <c r="H24" s="78"/>
      <c r="I24" s="79"/>
      <c r="J24" s="4"/>
      <c r="K24" s="78"/>
      <c r="L24" s="79"/>
      <c r="M24" s="4"/>
      <c r="N24" s="78"/>
      <c r="O24" s="79"/>
      <c r="P24" s="4"/>
      <c r="Q24" s="78"/>
      <c r="R24" s="79"/>
      <c r="S24" s="4"/>
      <c r="T24" s="78"/>
      <c r="U24" s="79"/>
      <c r="V24" s="4"/>
      <c r="W24" s="78"/>
      <c r="X24" s="79"/>
      <c r="Y24" s="4"/>
      <c r="Z24" s="78"/>
      <c r="AA24" s="79"/>
      <c r="AB24" s="4"/>
      <c r="AC24" s="78"/>
      <c r="AD24" s="79"/>
      <c r="AE24" s="4"/>
      <c r="AF24" s="8">
        <f t="shared" si="2"/>
        <v>0</v>
      </c>
    </row>
    <row r="25" spans="1:32" x14ac:dyDescent="0.8">
      <c r="A25" s="29">
        <f>Data!C23</f>
        <v>0</v>
      </c>
      <c r="B25" s="29">
        <f>Data!D23</f>
        <v>0</v>
      </c>
      <c r="C25" s="28">
        <f>Data!E23</f>
        <v>0</v>
      </c>
      <c r="D25" s="28" t="str">
        <f>Data!F23</f>
        <v xml:space="preserve"> </v>
      </c>
      <c r="E25" s="78"/>
      <c r="F25" s="79"/>
      <c r="G25" s="4"/>
      <c r="H25" s="78"/>
      <c r="I25" s="79"/>
      <c r="J25" s="4"/>
      <c r="K25" s="78"/>
      <c r="L25" s="79"/>
      <c r="M25" s="4"/>
      <c r="N25" s="78"/>
      <c r="O25" s="79"/>
      <c r="P25" s="4"/>
      <c r="Q25" s="78"/>
      <c r="R25" s="79"/>
      <c r="S25" s="4"/>
      <c r="T25" s="78"/>
      <c r="U25" s="79"/>
      <c r="V25" s="4"/>
      <c r="W25" s="78"/>
      <c r="X25" s="79"/>
      <c r="Y25" s="4"/>
      <c r="Z25" s="78"/>
      <c r="AA25" s="79"/>
      <c r="AB25" s="4"/>
      <c r="AC25" s="78"/>
      <c r="AD25" s="79"/>
      <c r="AE25" s="4"/>
      <c r="AF25" s="8">
        <f t="shared" si="2"/>
        <v>0</v>
      </c>
    </row>
    <row r="26" spans="1:32" x14ac:dyDescent="0.8">
      <c r="A26" s="29">
        <f>Data!C24</f>
        <v>0</v>
      </c>
      <c r="B26" s="29">
        <f>Data!D24</f>
        <v>0</v>
      </c>
      <c r="C26" s="28">
        <f>Data!E24</f>
        <v>0</v>
      </c>
      <c r="D26" s="28" t="str">
        <f>Data!F24</f>
        <v xml:space="preserve"> </v>
      </c>
      <c r="E26" s="78"/>
      <c r="F26" s="79"/>
      <c r="G26" s="4"/>
      <c r="H26" s="78"/>
      <c r="I26" s="79"/>
      <c r="J26" s="4"/>
      <c r="K26" s="78"/>
      <c r="L26" s="79"/>
      <c r="M26" s="4"/>
      <c r="N26" s="78"/>
      <c r="O26" s="79"/>
      <c r="P26" s="4"/>
      <c r="Q26" s="78"/>
      <c r="R26" s="79"/>
      <c r="S26" s="4"/>
      <c r="T26" s="78"/>
      <c r="U26" s="79"/>
      <c r="V26" s="4"/>
      <c r="W26" s="78"/>
      <c r="X26" s="79"/>
      <c r="Y26" s="4"/>
      <c r="Z26" s="78"/>
      <c r="AA26" s="79"/>
      <c r="AB26" s="4"/>
      <c r="AC26" s="78"/>
      <c r="AD26" s="79"/>
      <c r="AE26" s="4"/>
      <c r="AF26" s="8">
        <f t="shared" si="2"/>
        <v>0</v>
      </c>
    </row>
    <row r="27" spans="1:32" x14ac:dyDescent="0.8">
      <c r="A27" s="29">
        <f>Data!C25</f>
        <v>0</v>
      </c>
      <c r="B27" s="29">
        <f>Data!D25</f>
        <v>0</v>
      </c>
      <c r="C27" s="28">
        <f>Data!E25</f>
        <v>0</v>
      </c>
      <c r="D27" s="28" t="str">
        <f>Data!F25</f>
        <v xml:space="preserve"> </v>
      </c>
      <c r="E27" s="78"/>
      <c r="F27" s="79"/>
      <c r="G27" s="4"/>
      <c r="H27" s="78"/>
      <c r="I27" s="79"/>
      <c r="J27" s="4"/>
      <c r="K27" s="78"/>
      <c r="L27" s="79"/>
      <c r="M27" s="4"/>
      <c r="N27" s="78"/>
      <c r="O27" s="79"/>
      <c r="P27" s="4"/>
      <c r="Q27" s="78"/>
      <c r="R27" s="79"/>
      <c r="S27" s="4"/>
      <c r="T27" s="78"/>
      <c r="U27" s="79"/>
      <c r="V27" s="4"/>
      <c r="W27" s="78"/>
      <c r="X27" s="79"/>
      <c r="Y27" s="4"/>
      <c r="Z27" s="78"/>
      <c r="AA27" s="79"/>
      <c r="AB27" s="4"/>
      <c r="AC27" s="78"/>
      <c r="AD27" s="79"/>
      <c r="AE27" s="4"/>
      <c r="AF27" s="8">
        <f t="shared" si="2"/>
        <v>0</v>
      </c>
    </row>
    <row r="28" spans="1:32" x14ac:dyDescent="0.8">
      <c r="A28" s="29">
        <f>Data!C26</f>
        <v>0</v>
      </c>
      <c r="B28" s="29">
        <f>Data!D26</f>
        <v>0</v>
      </c>
      <c r="C28" s="28">
        <f>Data!E26</f>
        <v>0</v>
      </c>
      <c r="D28" s="28" t="str">
        <f>Data!F26</f>
        <v xml:space="preserve"> </v>
      </c>
      <c r="E28" s="78"/>
      <c r="F28" s="79"/>
      <c r="G28" s="4"/>
      <c r="H28" s="78"/>
      <c r="I28" s="79"/>
      <c r="J28" s="4"/>
      <c r="K28" s="78"/>
      <c r="L28" s="79"/>
      <c r="M28" s="4"/>
      <c r="N28" s="78"/>
      <c r="O28" s="79"/>
      <c r="P28" s="4"/>
      <c r="Q28" s="78"/>
      <c r="R28" s="79"/>
      <c r="S28" s="4"/>
      <c r="T28" s="78"/>
      <c r="U28" s="79"/>
      <c r="V28" s="4"/>
      <c r="W28" s="78"/>
      <c r="X28" s="79"/>
      <c r="Y28" s="4"/>
      <c r="Z28" s="78"/>
      <c r="AA28" s="79"/>
      <c r="AB28" s="4"/>
      <c r="AC28" s="78"/>
      <c r="AD28" s="79"/>
      <c r="AE28" s="4"/>
      <c r="AF28" s="8">
        <f t="shared" si="2"/>
        <v>0</v>
      </c>
    </row>
    <row r="29" spans="1:32" x14ac:dyDescent="0.8">
      <c r="A29" s="29">
        <f>Data!C27</f>
        <v>0</v>
      </c>
      <c r="B29" s="29">
        <f>Data!D27</f>
        <v>0</v>
      </c>
      <c r="C29" s="28">
        <f>Data!E27</f>
        <v>0</v>
      </c>
      <c r="D29" s="28" t="str">
        <f>Data!F27</f>
        <v xml:space="preserve"> </v>
      </c>
      <c r="E29" s="78"/>
      <c r="F29" s="79"/>
      <c r="G29" s="4"/>
      <c r="H29" s="78"/>
      <c r="I29" s="79"/>
      <c r="J29" s="4"/>
      <c r="K29" s="78"/>
      <c r="L29" s="79"/>
      <c r="M29" s="4"/>
      <c r="N29" s="78"/>
      <c r="O29" s="79"/>
      <c r="P29" s="4"/>
      <c r="Q29" s="78"/>
      <c r="R29" s="79"/>
      <c r="S29" s="4"/>
      <c r="T29" s="78"/>
      <c r="U29" s="79"/>
      <c r="V29" s="4"/>
      <c r="W29" s="78"/>
      <c r="X29" s="79"/>
      <c r="Y29" s="4"/>
      <c r="Z29" s="78"/>
      <c r="AA29" s="79"/>
      <c r="AB29" s="4"/>
      <c r="AC29" s="78"/>
      <c r="AD29" s="79"/>
      <c r="AE29" s="4"/>
      <c r="AF29" s="8">
        <f t="shared" si="2"/>
        <v>0</v>
      </c>
    </row>
    <row r="30" spans="1:32" x14ac:dyDescent="0.8">
      <c r="A30" s="29">
        <f>Data!C28</f>
        <v>0</v>
      </c>
      <c r="B30" s="29">
        <f>Data!D28</f>
        <v>0</v>
      </c>
      <c r="C30" s="28">
        <f>Data!E28</f>
        <v>0</v>
      </c>
      <c r="D30" s="28" t="str">
        <f>Data!F28</f>
        <v xml:space="preserve"> </v>
      </c>
      <c r="E30" s="78"/>
      <c r="F30" s="79"/>
      <c r="G30" s="4"/>
      <c r="H30" s="78"/>
      <c r="I30" s="79"/>
      <c r="J30" s="4"/>
      <c r="K30" s="78"/>
      <c r="L30" s="79"/>
      <c r="M30" s="4"/>
      <c r="N30" s="78"/>
      <c r="O30" s="79"/>
      <c r="P30" s="4"/>
      <c r="Q30" s="78"/>
      <c r="R30" s="79"/>
      <c r="S30" s="4"/>
      <c r="T30" s="78"/>
      <c r="U30" s="79"/>
      <c r="V30" s="4"/>
      <c r="W30" s="78"/>
      <c r="X30" s="79"/>
      <c r="Y30" s="4"/>
      <c r="Z30" s="78"/>
      <c r="AA30" s="79"/>
      <c r="AB30" s="4"/>
      <c r="AC30" s="78"/>
      <c r="AD30" s="79"/>
      <c r="AE30" s="4"/>
      <c r="AF30" s="8">
        <f t="shared" si="2"/>
        <v>0</v>
      </c>
    </row>
    <row r="31" spans="1:32" x14ac:dyDescent="0.8">
      <c r="A31" s="29">
        <f>Data!C29</f>
        <v>0</v>
      </c>
      <c r="B31" s="29">
        <f>Data!D29</f>
        <v>0</v>
      </c>
      <c r="C31" s="28">
        <f>Data!E29</f>
        <v>0</v>
      </c>
      <c r="D31" s="28" t="str">
        <f>Data!F29</f>
        <v xml:space="preserve"> </v>
      </c>
      <c r="E31" s="78"/>
      <c r="F31" s="79"/>
      <c r="G31" s="4"/>
      <c r="H31" s="78"/>
      <c r="I31" s="79"/>
      <c r="J31" s="4"/>
      <c r="K31" s="78"/>
      <c r="L31" s="79"/>
      <c r="M31" s="4"/>
      <c r="N31" s="78"/>
      <c r="O31" s="79"/>
      <c r="P31" s="4"/>
      <c r="Q31" s="78"/>
      <c r="R31" s="79"/>
      <c r="S31" s="4"/>
      <c r="T31" s="78"/>
      <c r="U31" s="79"/>
      <c r="V31" s="4"/>
      <c r="W31" s="78"/>
      <c r="X31" s="79"/>
      <c r="Y31" s="4"/>
      <c r="Z31" s="78"/>
      <c r="AA31" s="79"/>
      <c r="AB31" s="4"/>
      <c r="AC31" s="78"/>
      <c r="AD31" s="79"/>
      <c r="AE31" s="4"/>
      <c r="AF31" s="8">
        <f t="shared" si="2"/>
        <v>0</v>
      </c>
    </row>
    <row r="32" spans="1:32" x14ac:dyDescent="0.8">
      <c r="A32" s="29">
        <f>Data!C30</f>
        <v>0</v>
      </c>
      <c r="B32" s="29">
        <f>Data!D30</f>
        <v>0</v>
      </c>
      <c r="C32" s="28">
        <f>Data!E30</f>
        <v>0</v>
      </c>
      <c r="D32" s="28" t="str">
        <f>Data!F30</f>
        <v xml:space="preserve"> </v>
      </c>
      <c r="E32" s="78"/>
      <c r="F32" s="79"/>
      <c r="G32" s="4"/>
      <c r="H32" s="78"/>
      <c r="I32" s="79"/>
      <c r="J32" s="4"/>
      <c r="K32" s="78"/>
      <c r="L32" s="79"/>
      <c r="M32" s="4"/>
      <c r="N32" s="78"/>
      <c r="O32" s="79"/>
      <c r="P32" s="4"/>
      <c r="Q32" s="78"/>
      <c r="R32" s="79"/>
      <c r="S32" s="4"/>
      <c r="T32" s="78"/>
      <c r="U32" s="79"/>
      <c r="V32" s="4"/>
      <c r="W32" s="78"/>
      <c r="X32" s="79"/>
      <c r="Y32" s="4"/>
      <c r="Z32" s="78"/>
      <c r="AA32" s="79"/>
      <c r="AB32" s="4"/>
      <c r="AC32" s="78"/>
      <c r="AD32" s="79"/>
      <c r="AE32" s="4"/>
      <c r="AF32" s="8">
        <f t="shared" si="2"/>
        <v>0</v>
      </c>
    </row>
    <row r="33" spans="1:32" x14ac:dyDescent="0.8">
      <c r="A33" s="29">
        <f>Data!C31</f>
        <v>0</v>
      </c>
      <c r="B33" s="29">
        <f>Data!D31</f>
        <v>0</v>
      </c>
      <c r="C33" s="28">
        <f>Data!E31</f>
        <v>0</v>
      </c>
      <c r="D33" s="28" t="str">
        <f>Data!F31</f>
        <v xml:space="preserve"> </v>
      </c>
      <c r="E33" s="78"/>
      <c r="F33" s="79"/>
      <c r="G33" s="4"/>
      <c r="H33" s="78"/>
      <c r="I33" s="79"/>
      <c r="J33" s="4"/>
      <c r="K33" s="78"/>
      <c r="L33" s="79"/>
      <c r="M33" s="4"/>
      <c r="N33" s="78"/>
      <c r="O33" s="79"/>
      <c r="P33" s="4"/>
      <c r="Q33" s="78"/>
      <c r="R33" s="79"/>
      <c r="S33" s="4"/>
      <c r="T33" s="78"/>
      <c r="U33" s="79"/>
      <c r="V33" s="4"/>
      <c r="W33" s="78"/>
      <c r="X33" s="79"/>
      <c r="Y33" s="4"/>
      <c r="Z33" s="78"/>
      <c r="AA33" s="79"/>
      <c r="AB33" s="4"/>
      <c r="AC33" s="78"/>
      <c r="AD33" s="79"/>
      <c r="AE33" s="4"/>
      <c r="AF33" s="8">
        <f t="shared" si="2"/>
        <v>0</v>
      </c>
    </row>
    <row r="34" spans="1:32" x14ac:dyDescent="0.8">
      <c r="A34" s="29">
        <f>Data!C32</f>
        <v>0</v>
      </c>
      <c r="B34" s="29">
        <f>Data!D32</f>
        <v>0</v>
      </c>
      <c r="C34" s="28">
        <f>Data!E32</f>
        <v>0</v>
      </c>
      <c r="D34" s="28" t="str">
        <f>Data!F32</f>
        <v xml:space="preserve"> </v>
      </c>
      <c r="E34" s="78"/>
      <c r="F34" s="79"/>
      <c r="G34" s="4"/>
      <c r="H34" s="78"/>
      <c r="I34" s="79"/>
      <c r="J34" s="4"/>
      <c r="K34" s="78"/>
      <c r="L34" s="79"/>
      <c r="M34" s="4"/>
      <c r="N34" s="78"/>
      <c r="O34" s="79"/>
      <c r="P34" s="4"/>
      <c r="Q34" s="78"/>
      <c r="R34" s="79"/>
      <c r="S34" s="4"/>
      <c r="T34" s="78"/>
      <c r="U34" s="79"/>
      <c r="V34" s="4"/>
      <c r="W34" s="78"/>
      <c r="X34" s="79"/>
      <c r="Y34" s="4"/>
      <c r="Z34" s="78"/>
      <c r="AA34" s="79"/>
      <c r="AB34" s="4"/>
      <c r="AC34" s="78"/>
      <c r="AD34" s="79"/>
      <c r="AE34" s="4"/>
      <c r="AF34" s="8">
        <f t="shared" si="2"/>
        <v>0</v>
      </c>
    </row>
    <row r="35" spans="1:32" x14ac:dyDescent="0.8">
      <c r="A35" s="29">
        <f>Data!C33</f>
        <v>0</v>
      </c>
      <c r="B35" s="29">
        <f>Data!D33</f>
        <v>0</v>
      </c>
      <c r="C35" s="28">
        <f>Data!E33</f>
        <v>0</v>
      </c>
      <c r="D35" s="28" t="str">
        <f>Data!F33</f>
        <v xml:space="preserve"> </v>
      </c>
      <c r="E35" s="78"/>
      <c r="F35" s="79"/>
      <c r="G35" s="4"/>
      <c r="H35" s="78"/>
      <c r="I35" s="79"/>
      <c r="J35" s="4"/>
      <c r="K35" s="78"/>
      <c r="L35" s="79"/>
      <c r="M35" s="4"/>
      <c r="N35" s="78"/>
      <c r="O35" s="79"/>
      <c r="P35" s="4"/>
      <c r="Q35" s="78"/>
      <c r="R35" s="79"/>
      <c r="S35" s="4"/>
      <c r="T35" s="78"/>
      <c r="U35" s="79"/>
      <c r="V35" s="4"/>
      <c r="W35" s="78"/>
      <c r="X35" s="79"/>
      <c r="Y35" s="4"/>
      <c r="Z35" s="78"/>
      <c r="AA35" s="79"/>
      <c r="AB35" s="4"/>
      <c r="AC35" s="78"/>
      <c r="AD35" s="79"/>
      <c r="AE35" s="4"/>
      <c r="AF35" s="8">
        <f t="shared" si="2"/>
        <v>0</v>
      </c>
    </row>
    <row r="36" spans="1:32" x14ac:dyDescent="0.8">
      <c r="A36" s="29">
        <f>Data!C34</f>
        <v>0</v>
      </c>
      <c r="B36" s="29">
        <f>Data!D34</f>
        <v>0</v>
      </c>
      <c r="C36" s="28">
        <f>Data!E34</f>
        <v>0</v>
      </c>
      <c r="D36" s="28" t="str">
        <f>Data!F34</f>
        <v xml:space="preserve"> </v>
      </c>
      <c r="E36" s="78"/>
      <c r="F36" s="79"/>
      <c r="G36" s="4"/>
      <c r="H36" s="78"/>
      <c r="I36" s="79"/>
      <c r="J36" s="4"/>
      <c r="K36" s="78"/>
      <c r="L36" s="79"/>
      <c r="M36" s="4"/>
      <c r="N36" s="78"/>
      <c r="O36" s="79"/>
      <c r="P36" s="4"/>
      <c r="Q36" s="78"/>
      <c r="R36" s="79"/>
      <c r="S36" s="4"/>
      <c r="T36" s="78"/>
      <c r="U36" s="79"/>
      <c r="V36" s="4"/>
      <c r="W36" s="78"/>
      <c r="X36" s="79"/>
      <c r="Y36" s="4"/>
      <c r="Z36" s="78"/>
      <c r="AA36" s="79"/>
      <c r="AB36" s="4"/>
      <c r="AC36" s="78"/>
      <c r="AD36" s="79"/>
      <c r="AE36" s="4"/>
      <c r="AF36" s="8">
        <f t="shared" si="2"/>
        <v>0</v>
      </c>
    </row>
    <row r="37" spans="1:32" x14ac:dyDescent="0.8">
      <c r="A37" s="29">
        <f>Data!C35</f>
        <v>0</v>
      </c>
      <c r="B37" s="29">
        <f>Data!D35</f>
        <v>0</v>
      </c>
      <c r="C37" s="28">
        <f>Data!E35</f>
        <v>0</v>
      </c>
      <c r="D37" s="28" t="str">
        <f>Data!F35</f>
        <v xml:space="preserve"> </v>
      </c>
      <c r="E37" s="78"/>
      <c r="F37" s="79"/>
      <c r="G37" s="4"/>
      <c r="H37" s="78"/>
      <c r="I37" s="79"/>
      <c r="J37" s="4"/>
      <c r="K37" s="78"/>
      <c r="L37" s="79"/>
      <c r="M37" s="4"/>
      <c r="N37" s="78"/>
      <c r="O37" s="79"/>
      <c r="P37" s="4"/>
      <c r="Q37" s="78"/>
      <c r="R37" s="79"/>
      <c r="S37" s="4"/>
      <c r="T37" s="78"/>
      <c r="U37" s="79"/>
      <c r="V37" s="4"/>
      <c r="W37" s="78"/>
      <c r="X37" s="79"/>
      <c r="Y37" s="4"/>
      <c r="Z37" s="78"/>
      <c r="AA37" s="79"/>
      <c r="AB37" s="4"/>
      <c r="AC37" s="78"/>
      <c r="AD37" s="79"/>
      <c r="AE37" s="4"/>
      <c r="AF37" s="8">
        <f t="shared" si="2"/>
        <v>0</v>
      </c>
    </row>
    <row r="38" spans="1:32" x14ac:dyDescent="0.8">
      <c r="A38" s="29">
        <f>Data!C36</f>
        <v>0</v>
      </c>
      <c r="B38" s="29">
        <f>Data!D36</f>
        <v>0</v>
      </c>
      <c r="C38" s="28">
        <f>Data!E36</f>
        <v>0</v>
      </c>
      <c r="D38" s="28" t="str">
        <f>Data!F36</f>
        <v xml:space="preserve"> </v>
      </c>
      <c r="E38" s="78"/>
      <c r="F38" s="79"/>
      <c r="G38" s="4"/>
      <c r="H38" s="78"/>
      <c r="I38" s="79"/>
      <c r="J38" s="4"/>
      <c r="K38" s="78"/>
      <c r="L38" s="79"/>
      <c r="M38" s="4"/>
      <c r="N38" s="78"/>
      <c r="O38" s="79"/>
      <c r="P38" s="4"/>
      <c r="Q38" s="78"/>
      <c r="R38" s="79"/>
      <c r="S38" s="4"/>
      <c r="T38" s="78"/>
      <c r="U38" s="79"/>
      <c r="V38" s="4"/>
      <c r="W38" s="78"/>
      <c r="X38" s="79"/>
      <c r="Y38" s="4"/>
      <c r="Z38" s="78"/>
      <c r="AA38" s="79"/>
      <c r="AB38" s="4"/>
      <c r="AC38" s="78"/>
      <c r="AD38" s="79"/>
      <c r="AE38" s="4"/>
      <c r="AF38" s="8">
        <f t="shared" si="2"/>
        <v>0</v>
      </c>
    </row>
    <row r="39" spans="1:32" x14ac:dyDescent="0.8">
      <c r="A39" s="29">
        <f>Data!C37</f>
        <v>0</v>
      </c>
      <c r="B39" s="29">
        <f>Data!D37</f>
        <v>0</v>
      </c>
      <c r="C39" s="28">
        <f>Data!E37</f>
        <v>0</v>
      </c>
      <c r="D39" s="28" t="str">
        <f>Data!F37</f>
        <v xml:space="preserve"> </v>
      </c>
      <c r="E39" s="78"/>
      <c r="F39" s="79"/>
      <c r="G39" s="4"/>
      <c r="H39" s="78"/>
      <c r="I39" s="79"/>
      <c r="J39" s="4"/>
      <c r="K39" s="78"/>
      <c r="L39" s="79"/>
      <c r="M39" s="4"/>
      <c r="N39" s="78"/>
      <c r="O39" s="79"/>
      <c r="P39" s="4"/>
      <c r="Q39" s="78"/>
      <c r="R39" s="79"/>
      <c r="S39" s="4"/>
      <c r="T39" s="78"/>
      <c r="U39" s="79"/>
      <c r="V39" s="4"/>
      <c r="W39" s="78"/>
      <c r="X39" s="79"/>
      <c r="Y39" s="4"/>
      <c r="Z39" s="78"/>
      <c r="AA39" s="79"/>
      <c r="AB39" s="4"/>
      <c r="AC39" s="78"/>
      <c r="AD39" s="79"/>
      <c r="AE39" s="4"/>
      <c r="AF39" s="8">
        <f t="shared" si="2"/>
        <v>0</v>
      </c>
    </row>
    <row r="40" spans="1:32" x14ac:dyDescent="0.8">
      <c r="A40" s="29">
        <f>Data!C38</f>
        <v>0</v>
      </c>
      <c r="B40" s="29">
        <f>Data!D38</f>
        <v>0</v>
      </c>
      <c r="C40" s="28">
        <f>Data!E38</f>
        <v>0</v>
      </c>
      <c r="D40" s="28" t="str">
        <f>Data!F38</f>
        <v xml:space="preserve"> </v>
      </c>
      <c r="E40" s="78"/>
      <c r="F40" s="79"/>
      <c r="G40" s="4"/>
      <c r="H40" s="78"/>
      <c r="I40" s="79"/>
      <c r="J40" s="4"/>
      <c r="K40" s="78"/>
      <c r="L40" s="79"/>
      <c r="M40" s="4"/>
      <c r="N40" s="78"/>
      <c r="O40" s="79"/>
      <c r="P40" s="4"/>
      <c r="Q40" s="78"/>
      <c r="R40" s="79"/>
      <c r="S40" s="4"/>
      <c r="T40" s="78"/>
      <c r="U40" s="79"/>
      <c r="V40" s="4"/>
      <c r="W40" s="78"/>
      <c r="X40" s="79"/>
      <c r="Y40" s="4"/>
      <c r="Z40" s="78"/>
      <c r="AA40" s="79"/>
      <c r="AB40" s="4"/>
      <c r="AC40" s="78"/>
      <c r="AD40" s="79"/>
      <c r="AE40" s="4"/>
      <c r="AF40" s="8">
        <f t="shared" si="2"/>
        <v>0</v>
      </c>
    </row>
    <row r="41" spans="1:32" x14ac:dyDescent="0.8">
      <c r="A41" s="29">
        <f>Data!C39</f>
        <v>0</v>
      </c>
      <c r="B41" s="29">
        <f>Data!D39</f>
        <v>0</v>
      </c>
      <c r="C41" s="28">
        <f>Data!E39</f>
        <v>0</v>
      </c>
      <c r="D41" s="28" t="str">
        <f>Data!F39</f>
        <v xml:space="preserve"> </v>
      </c>
      <c r="E41" s="78"/>
      <c r="F41" s="79"/>
      <c r="G41" s="4"/>
      <c r="H41" s="78"/>
      <c r="I41" s="79"/>
      <c r="J41" s="4"/>
      <c r="K41" s="78"/>
      <c r="L41" s="79"/>
      <c r="M41" s="4"/>
      <c r="N41" s="78"/>
      <c r="O41" s="79"/>
      <c r="P41" s="4"/>
      <c r="Q41" s="78"/>
      <c r="R41" s="79"/>
      <c r="S41" s="4"/>
      <c r="T41" s="78"/>
      <c r="U41" s="79"/>
      <c r="V41" s="4"/>
      <c r="W41" s="78"/>
      <c r="X41" s="79"/>
      <c r="Y41" s="4"/>
      <c r="Z41" s="78"/>
      <c r="AA41" s="79"/>
      <c r="AB41" s="4"/>
      <c r="AC41" s="78"/>
      <c r="AD41" s="79"/>
      <c r="AE41" s="4"/>
      <c r="AF41" s="8">
        <f t="shared" si="2"/>
        <v>0</v>
      </c>
    </row>
    <row r="42" spans="1:32" x14ac:dyDescent="0.8">
      <c r="A42" s="29">
        <f>Data!C40</f>
        <v>0</v>
      </c>
      <c r="B42" s="29">
        <f>Data!D40</f>
        <v>0</v>
      </c>
      <c r="C42" s="28">
        <f>Data!E40</f>
        <v>0</v>
      </c>
      <c r="D42" s="28" t="str">
        <f>Data!F40</f>
        <v xml:space="preserve"> </v>
      </c>
      <c r="E42" s="78"/>
      <c r="F42" s="79"/>
      <c r="G42" s="4"/>
      <c r="H42" s="78"/>
      <c r="I42" s="79"/>
      <c r="J42" s="4"/>
      <c r="K42" s="78"/>
      <c r="L42" s="79"/>
      <c r="M42" s="4"/>
      <c r="N42" s="78"/>
      <c r="O42" s="79"/>
      <c r="P42" s="4"/>
      <c r="Q42" s="78"/>
      <c r="R42" s="79"/>
      <c r="S42" s="4"/>
      <c r="T42" s="78"/>
      <c r="U42" s="79"/>
      <c r="V42" s="4"/>
      <c r="W42" s="78"/>
      <c r="X42" s="79"/>
      <c r="Y42" s="4"/>
      <c r="Z42" s="78"/>
      <c r="AA42" s="79"/>
      <c r="AB42" s="4"/>
      <c r="AC42" s="78"/>
      <c r="AD42" s="79"/>
      <c r="AE42" s="4"/>
      <c r="AF42" s="8">
        <f t="shared" si="2"/>
        <v>0</v>
      </c>
    </row>
    <row r="43" spans="1:32" x14ac:dyDescent="0.8">
      <c r="A43" s="29">
        <f>Data!C41</f>
        <v>0</v>
      </c>
      <c r="B43" s="29">
        <f>Data!D41</f>
        <v>0</v>
      </c>
      <c r="C43" s="28">
        <f>Data!E41</f>
        <v>0</v>
      </c>
      <c r="D43" s="28" t="str">
        <f>Data!F41</f>
        <v xml:space="preserve"> </v>
      </c>
      <c r="E43" s="78"/>
      <c r="F43" s="79"/>
      <c r="G43" s="4"/>
      <c r="H43" s="78"/>
      <c r="I43" s="79"/>
      <c r="J43" s="4"/>
      <c r="K43" s="78"/>
      <c r="L43" s="79"/>
      <c r="M43" s="4"/>
      <c r="N43" s="78"/>
      <c r="O43" s="79"/>
      <c r="P43" s="4"/>
      <c r="Q43" s="78"/>
      <c r="R43" s="79"/>
      <c r="S43" s="4"/>
      <c r="T43" s="78"/>
      <c r="U43" s="79"/>
      <c r="V43" s="4"/>
      <c r="W43" s="78"/>
      <c r="X43" s="79"/>
      <c r="Y43" s="4"/>
      <c r="Z43" s="78"/>
      <c r="AA43" s="79"/>
      <c r="AB43" s="4"/>
      <c r="AC43" s="78"/>
      <c r="AD43" s="79"/>
      <c r="AE43" s="4"/>
      <c r="AF43" s="8">
        <f t="shared" si="2"/>
        <v>0</v>
      </c>
    </row>
    <row r="44" spans="1:32" x14ac:dyDescent="0.8">
      <c r="A44" s="29">
        <f>Data!C42</f>
        <v>0</v>
      </c>
      <c r="B44" s="29">
        <f>Data!D42</f>
        <v>0</v>
      </c>
      <c r="C44" s="28">
        <f>Data!E42</f>
        <v>0</v>
      </c>
      <c r="D44" s="28" t="str">
        <f>Data!F42</f>
        <v xml:space="preserve"> </v>
      </c>
      <c r="E44" s="78"/>
      <c r="F44" s="79"/>
      <c r="G44" s="4"/>
      <c r="H44" s="78"/>
      <c r="I44" s="79"/>
      <c r="J44" s="4"/>
      <c r="K44" s="78"/>
      <c r="L44" s="79"/>
      <c r="M44" s="4"/>
      <c r="N44" s="78"/>
      <c r="O44" s="79"/>
      <c r="P44" s="4"/>
      <c r="Q44" s="78"/>
      <c r="R44" s="79"/>
      <c r="S44" s="4"/>
      <c r="T44" s="78"/>
      <c r="U44" s="79"/>
      <c r="V44" s="4"/>
      <c r="W44" s="78"/>
      <c r="X44" s="79"/>
      <c r="Y44" s="4"/>
      <c r="Z44" s="78"/>
      <c r="AA44" s="79"/>
      <c r="AB44" s="4"/>
      <c r="AC44" s="78"/>
      <c r="AD44" s="79"/>
      <c r="AE44" s="4"/>
      <c r="AF44" s="8">
        <f t="shared" si="2"/>
        <v>0</v>
      </c>
    </row>
    <row r="45" spans="1:32" x14ac:dyDescent="0.8">
      <c r="A45" s="29">
        <f>Data!C43</f>
        <v>0</v>
      </c>
      <c r="B45" s="29">
        <f>Data!D43</f>
        <v>0</v>
      </c>
      <c r="C45" s="28">
        <f>Data!E43</f>
        <v>0</v>
      </c>
      <c r="D45" s="28" t="str">
        <f>Data!F43</f>
        <v xml:space="preserve"> </v>
      </c>
      <c r="E45" s="78"/>
      <c r="F45" s="79"/>
      <c r="G45" s="4"/>
      <c r="H45" s="78"/>
      <c r="I45" s="79"/>
      <c r="J45" s="4"/>
      <c r="K45" s="78"/>
      <c r="L45" s="79"/>
      <c r="M45" s="4"/>
      <c r="N45" s="78"/>
      <c r="O45" s="79"/>
      <c r="P45" s="4"/>
      <c r="Q45" s="78"/>
      <c r="R45" s="79"/>
      <c r="S45" s="4"/>
      <c r="T45" s="78"/>
      <c r="U45" s="79"/>
      <c r="V45" s="4"/>
      <c r="W45" s="78"/>
      <c r="X45" s="79"/>
      <c r="Y45" s="4"/>
      <c r="Z45" s="78"/>
      <c r="AA45" s="79"/>
      <c r="AB45" s="4"/>
      <c r="AC45" s="78"/>
      <c r="AD45" s="79"/>
      <c r="AE45" s="4"/>
      <c r="AF45" s="8">
        <f t="shared" si="2"/>
        <v>0</v>
      </c>
    </row>
    <row r="46" spans="1:32" x14ac:dyDescent="0.8">
      <c r="A46" s="29">
        <f>Data!C44</f>
        <v>0</v>
      </c>
      <c r="B46" s="29">
        <f>Data!D44</f>
        <v>0</v>
      </c>
      <c r="C46" s="28">
        <f>Data!E44</f>
        <v>0</v>
      </c>
      <c r="D46" s="28" t="str">
        <f>Data!F44</f>
        <v xml:space="preserve"> </v>
      </c>
      <c r="E46" s="78"/>
      <c r="F46" s="79"/>
      <c r="G46" s="4"/>
      <c r="H46" s="78"/>
      <c r="I46" s="79"/>
      <c r="J46" s="4"/>
      <c r="K46" s="78"/>
      <c r="L46" s="79"/>
      <c r="M46" s="4"/>
      <c r="N46" s="78"/>
      <c r="O46" s="79"/>
      <c r="P46" s="4"/>
      <c r="Q46" s="78"/>
      <c r="R46" s="79"/>
      <c r="S46" s="4"/>
      <c r="T46" s="78"/>
      <c r="U46" s="79"/>
      <c r="V46" s="4"/>
      <c r="W46" s="78"/>
      <c r="X46" s="79"/>
      <c r="Y46" s="4"/>
      <c r="Z46" s="78"/>
      <c r="AA46" s="79"/>
      <c r="AB46" s="4"/>
      <c r="AC46" s="78"/>
      <c r="AD46" s="79"/>
      <c r="AE46" s="4"/>
      <c r="AF46" s="8">
        <f t="shared" si="2"/>
        <v>0</v>
      </c>
    </row>
    <row r="47" spans="1:32" x14ac:dyDescent="0.8">
      <c r="A47" s="29">
        <f>Data!C45</f>
        <v>0</v>
      </c>
      <c r="B47" s="29">
        <f>Data!D45</f>
        <v>0</v>
      </c>
      <c r="C47" s="28">
        <f>Data!E45</f>
        <v>0</v>
      </c>
      <c r="D47" s="28" t="str">
        <f>Data!F45</f>
        <v xml:space="preserve"> </v>
      </c>
      <c r="E47" s="78"/>
      <c r="F47" s="79"/>
      <c r="G47" s="4"/>
      <c r="H47" s="78"/>
      <c r="I47" s="79"/>
      <c r="J47" s="4"/>
      <c r="K47" s="78"/>
      <c r="L47" s="79"/>
      <c r="M47" s="4"/>
      <c r="N47" s="78"/>
      <c r="O47" s="79"/>
      <c r="P47" s="4"/>
      <c r="Q47" s="78"/>
      <c r="R47" s="79"/>
      <c r="S47" s="4"/>
      <c r="T47" s="78"/>
      <c r="U47" s="79"/>
      <c r="V47" s="4"/>
      <c r="W47" s="78"/>
      <c r="X47" s="79"/>
      <c r="Y47" s="4"/>
      <c r="Z47" s="78"/>
      <c r="AA47" s="79"/>
      <c r="AB47" s="4"/>
      <c r="AC47" s="78"/>
      <c r="AD47" s="79"/>
      <c r="AE47" s="4"/>
      <c r="AF47" s="8">
        <f t="shared" si="2"/>
        <v>0</v>
      </c>
    </row>
    <row r="48" spans="1:32" x14ac:dyDescent="0.8">
      <c r="A48" s="29">
        <f>Data!C46</f>
        <v>0</v>
      </c>
      <c r="B48" s="29">
        <f>Data!D46</f>
        <v>0</v>
      </c>
      <c r="C48" s="28">
        <f>Data!E46</f>
        <v>0</v>
      </c>
      <c r="D48" s="28" t="str">
        <f>Data!F46</f>
        <v xml:space="preserve"> </v>
      </c>
      <c r="E48" s="78"/>
      <c r="F48" s="79"/>
      <c r="G48" s="4"/>
      <c r="H48" s="78"/>
      <c r="I48" s="79"/>
      <c r="J48" s="4"/>
      <c r="K48" s="78"/>
      <c r="L48" s="79"/>
      <c r="M48" s="4"/>
      <c r="N48" s="78"/>
      <c r="O48" s="79"/>
      <c r="P48" s="4"/>
      <c r="Q48" s="78"/>
      <c r="R48" s="79"/>
      <c r="S48" s="4"/>
      <c r="T48" s="78"/>
      <c r="U48" s="79"/>
      <c r="V48" s="4"/>
      <c r="W48" s="78"/>
      <c r="X48" s="79"/>
      <c r="Y48" s="4"/>
      <c r="Z48" s="78"/>
      <c r="AA48" s="79"/>
      <c r="AB48" s="4"/>
      <c r="AC48" s="78"/>
      <c r="AD48" s="79"/>
      <c r="AE48" s="4"/>
      <c r="AF48" s="8">
        <f t="shared" si="2"/>
        <v>0</v>
      </c>
    </row>
    <row r="49" spans="1:32" x14ac:dyDescent="0.8">
      <c r="A49" s="29">
        <f>Data!C47</f>
        <v>0</v>
      </c>
      <c r="B49" s="29">
        <f>Data!D47</f>
        <v>0</v>
      </c>
      <c r="C49" s="28">
        <f>Data!E47</f>
        <v>0</v>
      </c>
      <c r="D49" s="28" t="str">
        <f>Data!F47</f>
        <v xml:space="preserve"> </v>
      </c>
      <c r="E49" s="78"/>
      <c r="F49" s="79"/>
      <c r="G49" s="4"/>
      <c r="H49" s="78"/>
      <c r="I49" s="79"/>
      <c r="J49" s="4"/>
      <c r="K49" s="78"/>
      <c r="L49" s="79"/>
      <c r="M49" s="4"/>
      <c r="N49" s="78"/>
      <c r="O49" s="79"/>
      <c r="P49" s="4"/>
      <c r="Q49" s="78"/>
      <c r="R49" s="79"/>
      <c r="S49" s="4"/>
      <c r="T49" s="78"/>
      <c r="U49" s="79"/>
      <c r="V49" s="4"/>
      <c r="W49" s="78"/>
      <c r="X49" s="79"/>
      <c r="Y49" s="4"/>
      <c r="Z49" s="78"/>
      <c r="AA49" s="79"/>
      <c r="AB49" s="4"/>
      <c r="AC49" s="78"/>
      <c r="AD49" s="79"/>
      <c r="AE49" s="4"/>
      <c r="AF49" s="8">
        <f t="shared" si="2"/>
        <v>0</v>
      </c>
    </row>
    <row r="50" spans="1:32" x14ac:dyDescent="0.8">
      <c r="A50" s="29">
        <f>Data!C48</f>
        <v>0</v>
      </c>
      <c r="B50" s="29">
        <f>Data!D48</f>
        <v>0</v>
      </c>
      <c r="C50" s="28">
        <f>Data!E48</f>
        <v>0</v>
      </c>
      <c r="D50" s="28" t="str">
        <f>Data!F48</f>
        <v xml:space="preserve"> </v>
      </c>
      <c r="E50" s="78"/>
      <c r="F50" s="79"/>
      <c r="G50" s="4"/>
      <c r="H50" s="78"/>
      <c r="I50" s="79"/>
      <c r="J50" s="4"/>
      <c r="K50" s="78"/>
      <c r="L50" s="79"/>
      <c r="M50" s="4"/>
      <c r="N50" s="78"/>
      <c r="O50" s="79"/>
      <c r="P50" s="4"/>
      <c r="Q50" s="78"/>
      <c r="R50" s="79"/>
      <c r="S50" s="4"/>
      <c r="T50" s="78"/>
      <c r="U50" s="79"/>
      <c r="V50" s="4"/>
      <c r="W50" s="78"/>
      <c r="X50" s="79"/>
      <c r="Y50" s="4"/>
      <c r="Z50" s="78"/>
      <c r="AA50" s="79"/>
      <c r="AB50" s="4"/>
      <c r="AC50" s="78"/>
      <c r="AD50" s="79"/>
      <c r="AE50" s="4"/>
      <c r="AF50" s="8">
        <f t="shared" si="2"/>
        <v>0</v>
      </c>
    </row>
    <row r="51" spans="1:32" x14ac:dyDescent="0.8">
      <c r="A51" s="29">
        <f>Data!C49</f>
        <v>0</v>
      </c>
      <c r="B51" s="29">
        <f>Data!D49</f>
        <v>0</v>
      </c>
      <c r="C51" s="28">
        <f>Data!E49</f>
        <v>0</v>
      </c>
      <c r="D51" s="28" t="str">
        <f>Data!F49</f>
        <v xml:space="preserve"> </v>
      </c>
      <c r="E51" s="78"/>
      <c r="F51" s="79"/>
      <c r="G51" s="4"/>
      <c r="H51" s="78"/>
      <c r="I51" s="79"/>
      <c r="J51" s="4"/>
      <c r="K51" s="78"/>
      <c r="L51" s="79"/>
      <c r="M51" s="4"/>
      <c r="N51" s="78"/>
      <c r="O51" s="79"/>
      <c r="P51" s="4"/>
      <c r="Q51" s="78"/>
      <c r="R51" s="79"/>
      <c r="S51" s="4"/>
      <c r="T51" s="78"/>
      <c r="U51" s="79"/>
      <c r="V51" s="4"/>
      <c r="W51" s="78"/>
      <c r="X51" s="79"/>
      <c r="Y51" s="4"/>
      <c r="Z51" s="78"/>
      <c r="AA51" s="79"/>
      <c r="AB51" s="4"/>
      <c r="AC51" s="78"/>
      <c r="AD51" s="79"/>
      <c r="AE51" s="4"/>
      <c r="AF51" s="8">
        <f t="shared" si="2"/>
        <v>0</v>
      </c>
    </row>
    <row r="52" spans="1:32" x14ac:dyDescent="0.8">
      <c r="A52" s="29">
        <f>Data!C50</f>
        <v>0</v>
      </c>
      <c r="B52" s="29">
        <f>Data!D50</f>
        <v>0</v>
      </c>
      <c r="C52" s="28">
        <f>Data!E50</f>
        <v>0</v>
      </c>
      <c r="D52" s="28" t="str">
        <f>Data!F50</f>
        <v xml:space="preserve"> </v>
      </c>
      <c r="E52" s="78"/>
      <c r="F52" s="79"/>
      <c r="G52" s="4"/>
      <c r="H52" s="78"/>
      <c r="I52" s="79"/>
      <c r="J52" s="4"/>
      <c r="K52" s="78"/>
      <c r="L52" s="79"/>
      <c r="M52" s="4"/>
      <c r="N52" s="78"/>
      <c r="O52" s="79"/>
      <c r="P52" s="4"/>
      <c r="Q52" s="78"/>
      <c r="R52" s="79"/>
      <c r="S52" s="4"/>
      <c r="T52" s="78"/>
      <c r="U52" s="79"/>
      <c r="V52" s="4"/>
      <c r="W52" s="78"/>
      <c r="X52" s="79"/>
      <c r="Y52" s="4"/>
      <c r="Z52" s="78"/>
      <c r="AA52" s="79"/>
      <c r="AB52" s="4"/>
      <c r="AC52" s="78"/>
      <c r="AD52" s="79"/>
      <c r="AE52" s="4"/>
      <c r="AF52" s="8">
        <f t="shared" si="2"/>
        <v>0</v>
      </c>
    </row>
    <row r="53" spans="1:32" x14ac:dyDescent="0.8">
      <c r="A53" s="29">
        <f>Data!C51</f>
        <v>0</v>
      </c>
      <c r="B53" s="29">
        <f>Data!D51</f>
        <v>0</v>
      </c>
      <c r="C53" s="28">
        <f>Data!E51</f>
        <v>0</v>
      </c>
      <c r="D53" s="28" t="str">
        <f>Data!F51</f>
        <v xml:space="preserve"> </v>
      </c>
      <c r="E53" s="78"/>
      <c r="F53" s="79"/>
      <c r="G53" s="4"/>
      <c r="H53" s="78"/>
      <c r="I53" s="79"/>
      <c r="J53" s="4"/>
      <c r="K53" s="78"/>
      <c r="L53" s="79"/>
      <c r="M53" s="4"/>
      <c r="N53" s="78"/>
      <c r="O53" s="79"/>
      <c r="P53" s="4"/>
      <c r="Q53" s="78"/>
      <c r="R53" s="79"/>
      <c r="S53" s="4"/>
      <c r="T53" s="78"/>
      <c r="U53" s="79"/>
      <c r="V53" s="4"/>
      <c r="W53" s="78"/>
      <c r="X53" s="79"/>
      <c r="Y53" s="4"/>
      <c r="Z53" s="78"/>
      <c r="AA53" s="79"/>
      <c r="AB53" s="4"/>
      <c r="AC53" s="78"/>
      <c r="AD53" s="79"/>
      <c r="AE53" s="4"/>
      <c r="AF53" s="8">
        <f t="shared" si="2"/>
        <v>0</v>
      </c>
    </row>
    <row r="54" spans="1:32" x14ac:dyDescent="0.8">
      <c r="A54" s="29">
        <f>Data!C52</f>
        <v>0</v>
      </c>
      <c r="B54" s="29">
        <f>Data!D52</f>
        <v>0</v>
      </c>
      <c r="C54" s="28">
        <f>Data!E52</f>
        <v>0</v>
      </c>
      <c r="D54" s="28" t="str">
        <f>Data!F52</f>
        <v xml:space="preserve"> </v>
      </c>
      <c r="E54" s="78"/>
      <c r="F54" s="79"/>
      <c r="G54" s="4"/>
      <c r="H54" s="78"/>
      <c r="I54" s="79"/>
      <c r="J54" s="4"/>
      <c r="K54" s="78"/>
      <c r="L54" s="79"/>
      <c r="M54" s="4"/>
      <c r="N54" s="78"/>
      <c r="O54" s="79"/>
      <c r="P54" s="4"/>
      <c r="Q54" s="78"/>
      <c r="R54" s="79"/>
      <c r="S54" s="4"/>
      <c r="T54" s="78"/>
      <c r="U54" s="79"/>
      <c r="V54" s="4"/>
      <c r="W54" s="78"/>
      <c r="X54" s="79"/>
      <c r="Y54" s="4"/>
      <c r="Z54" s="78"/>
      <c r="AA54" s="79"/>
      <c r="AB54" s="4"/>
      <c r="AC54" s="78"/>
      <c r="AD54" s="79"/>
      <c r="AE54" s="4"/>
      <c r="AF54" s="8">
        <f t="shared" si="2"/>
        <v>0</v>
      </c>
    </row>
    <row r="55" spans="1:32" x14ac:dyDescent="0.8">
      <c r="A55" s="29">
        <f>Data!C53</f>
        <v>0</v>
      </c>
      <c r="B55" s="29">
        <f>Data!D53</f>
        <v>0</v>
      </c>
      <c r="C55" s="28">
        <f>Data!E53</f>
        <v>0</v>
      </c>
      <c r="D55" s="28" t="str">
        <f>Data!F53</f>
        <v xml:space="preserve"> </v>
      </c>
      <c r="E55" s="78"/>
      <c r="F55" s="79"/>
      <c r="G55" s="4"/>
      <c r="H55" s="78"/>
      <c r="I55" s="79"/>
      <c r="J55" s="4"/>
      <c r="K55" s="78"/>
      <c r="L55" s="79"/>
      <c r="M55" s="4"/>
      <c r="N55" s="78"/>
      <c r="O55" s="79"/>
      <c r="P55" s="4"/>
      <c r="Q55" s="78"/>
      <c r="R55" s="79"/>
      <c r="S55" s="4"/>
      <c r="T55" s="78"/>
      <c r="U55" s="79"/>
      <c r="V55" s="4"/>
      <c r="W55" s="78"/>
      <c r="X55" s="79"/>
      <c r="Y55" s="4"/>
      <c r="Z55" s="78"/>
      <c r="AA55" s="79"/>
      <c r="AB55" s="4"/>
      <c r="AC55" s="78"/>
      <c r="AD55" s="79"/>
      <c r="AE55" s="4"/>
      <c r="AF55" s="8">
        <f t="shared" si="2"/>
        <v>0</v>
      </c>
    </row>
    <row r="56" spans="1:32" x14ac:dyDescent="0.8">
      <c r="A56" s="29">
        <f>Data!C54</f>
        <v>0</v>
      </c>
      <c r="B56" s="29">
        <f>Data!D54</f>
        <v>0</v>
      </c>
      <c r="C56" s="28">
        <f>Data!E54</f>
        <v>0</v>
      </c>
      <c r="D56" s="28" t="str">
        <f>Data!F54</f>
        <v xml:space="preserve"> </v>
      </c>
      <c r="E56" s="78"/>
      <c r="F56" s="79"/>
      <c r="G56" s="4"/>
      <c r="H56" s="78"/>
      <c r="I56" s="79"/>
      <c r="J56" s="4"/>
      <c r="K56" s="78"/>
      <c r="L56" s="79"/>
      <c r="M56" s="4"/>
      <c r="N56" s="78"/>
      <c r="O56" s="79"/>
      <c r="P56" s="4"/>
      <c r="Q56" s="78"/>
      <c r="R56" s="79"/>
      <c r="S56" s="4"/>
      <c r="T56" s="78"/>
      <c r="U56" s="79"/>
      <c r="V56" s="4"/>
      <c r="W56" s="78"/>
      <c r="X56" s="79"/>
      <c r="Y56" s="4"/>
      <c r="Z56" s="78"/>
      <c r="AA56" s="79"/>
      <c r="AB56" s="4"/>
      <c r="AC56" s="78"/>
      <c r="AD56" s="79"/>
      <c r="AE56" s="4"/>
      <c r="AF56" s="8">
        <f t="shared" si="2"/>
        <v>0</v>
      </c>
    </row>
    <row r="57" spans="1:32" x14ac:dyDescent="0.8">
      <c r="A57" s="29">
        <f>Data!C55</f>
        <v>0</v>
      </c>
      <c r="B57" s="29">
        <f>Data!D55</f>
        <v>0</v>
      </c>
      <c r="C57" s="28">
        <f>Data!E55</f>
        <v>0</v>
      </c>
      <c r="D57" s="28" t="str">
        <f>Data!F55</f>
        <v xml:space="preserve"> </v>
      </c>
      <c r="E57" s="78"/>
      <c r="F57" s="79"/>
      <c r="G57" s="4"/>
      <c r="H57" s="78"/>
      <c r="I57" s="79"/>
      <c r="J57" s="4"/>
      <c r="K57" s="78"/>
      <c r="L57" s="79"/>
      <c r="M57" s="4"/>
      <c r="N57" s="78"/>
      <c r="O57" s="79"/>
      <c r="P57" s="4"/>
      <c r="Q57" s="78"/>
      <c r="R57" s="79"/>
      <c r="S57" s="4"/>
      <c r="T57" s="78"/>
      <c r="U57" s="79"/>
      <c r="V57" s="4"/>
      <c r="W57" s="78"/>
      <c r="X57" s="79"/>
      <c r="Y57" s="4"/>
      <c r="Z57" s="78"/>
      <c r="AA57" s="79"/>
      <c r="AB57" s="4"/>
      <c r="AC57" s="78"/>
      <c r="AD57" s="79"/>
      <c r="AE57" s="4"/>
      <c r="AF57" s="8">
        <f t="shared" si="2"/>
        <v>0</v>
      </c>
    </row>
    <row r="58" spans="1:32" x14ac:dyDescent="0.8">
      <c r="A58" s="29">
        <f>Data!C56</f>
        <v>0</v>
      </c>
      <c r="B58" s="29">
        <f>Data!D56</f>
        <v>0</v>
      </c>
      <c r="C58" s="28">
        <f>Data!E56</f>
        <v>0</v>
      </c>
      <c r="D58" s="28" t="str">
        <f>Data!F56</f>
        <v xml:space="preserve"> </v>
      </c>
      <c r="E58" s="78"/>
      <c r="F58" s="79"/>
      <c r="G58" s="4"/>
      <c r="H58" s="78"/>
      <c r="I58" s="79"/>
      <c r="J58" s="4"/>
      <c r="K58" s="78"/>
      <c r="L58" s="79"/>
      <c r="M58" s="4"/>
      <c r="N58" s="78"/>
      <c r="O58" s="79"/>
      <c r="P58" s="4"/>
      <c r="Q58" s="78"/>
      <c r="R58" s="79"/>
      <c r="S58" s="4"/>
      <c r="T58" s="78"/>
      <c r="U58" s="79"/>
      <c r="V58" s="4"/>
      <c r="W58" s="78"/>
      <c r="X58" s="79"/>
      <c r="Y58" s="4"/>
      <c r="Z58" s="78"/>
      <c r="AA58" s="79"/>
      <c r="AB58" s="4"/>
      <c r="AC58" s="78"/>
      <c r="AD58" s="79"/>
      <c r="AE58" s="4"/>
      <c r="AF58" s="8">
        <f t="shared" si="2"/>
        <v>0</v>
      </c>
    </row>
    <row r="59" spans="1:32" x14ac:dyDescent="0.8">
      <c r="A59" s="29">
        <f>Data!C57</f>
        <v>0</v>
      </c>
      <c r="B59" s="29">
        <f>Data!D57</f>
        <v>0</v>
      </c>
      <c r="C59" s="28">
        <f>Data!E57</f>
        <v>0</v>
      </c>
      <c r="D59" s="28" t="str">
        <f>Data!F57</f>
        <v xml:space="preserve"> </v>
      </c>
      <c r="E59" s="78"/>
      <c r="F59" s="79"/>
      <c r="G59" s="4"/>
      <c r="H59" s="78"/>
      <c r="I59" s="79"/>
      <c r="J59" s="4"/>
      <c r="K59" s="78"/>
      <c r="L59" s="79"/>
      <c r="M59" s="4"/>
      <c r="N59" s="78"/>
      <c r="O59" s="79"/>
      <c r="P59" s="4"/>
      <c r="Q59" s="78"/>
      <c r="R59" s="79"/>
      <c r="S59" s="4"/>
      <c r="T59" s="78"/>
      <c r="U59" s="79"/>
      <c r="V59" s="4"/>
      <c r="W59" s="78"/>
      <c r="X59" s="79"/>
      <c r="Y59" s="4"/>
      <c r="Z59" s="78"/>
      <c r="AA59" s="79"/>
      <c r="AB59" s="4"/>
      <c r="AC59" s="78"/>
      <c r="AD59" s="79"/>
      <c r="AE59" s="4"/>
      <c r="AF59" s="8">
        <f t="shared" si="2"/>
        <v>0</v>
      </c>
    </row>
    <row r="60" spans="1:32" x14ac:dyDescent="0.8">
      <c r="A60" s="29">
        <f>Data!C58</f>
        <v>0</v>
      </c>
      <c r="B60" s="29">
        <f>Data!D58</f>
        <v>0</v>
      </c>
      <c r="C60" s="28">
        <f>Data!E58</f>
        <v>0</v>
      </c>
      <c r="D60" s="28" t="str">
        <f>Data!F58</f>
        <v xml:space="preserve"> </v>
      </c>
      <c r="E60" s="78"/>
      <c r="F60" s="79"/>
      <c r="G60" s="4"/>
      <c r="H60" s="78"/>
      <c r="I60" s="79"/>
      <c r="J60" s="4"/>
      <c r="K60" s="78"/>
      <c r="L60" s="79"/>
      <c r="M60" s="4"/>
      <c r="N60" s="78"/>
      <c r="O60" s="79"/>
      <c r="P60" s="4"/>
      <c r="Q60" s="78"/>
      <c r="R60" s="79"/>
      <c r="S60" s="4"/>
      <c r="T60" s="78"/>
      <c r="U60" s="79"/>
      <c r="V60" s="4"/>
      <c r="W60" s="78"/>
      <c r="X60" s="79"/>
      <c r="Y60" s="4"/>
      <c r="Z60" s="78"/>
      <c r="AA60" s="79"/>
      <c r="AB60" s="4"/>
      <c r="AC60" s="78"/>
      <c r="AD60" s="79"/>
      <c r="AE60" s="4"/>
      <c r="AF60" s="8">
        <f t="shared" si="2"/>
        <v>0</v>
      </c>
    </row>
    <row r="61" spans="1:32" x14ac:dyDescent="0.8">
      <c r="A61" s="29">
        <f>Data!C59</f>
        <v>0</v>
      </c>
      <c r="B61" s="29">
        <f>Data!D59</f>
        <v>0</v>
      </c>
      <c r="C61" s="28">
        <f>Data!E59</f>
        <v>0</v>
      </c>
      <c r="D61" s="28" t="str">
        <f>Data!F59</f>
        <v xml:space="preserve"> </v>
      </c>
      <c r="E61" s="78"/>
      <c r="F61" s="79"/>
      <c r="G61" s="4"/>
      <c r="H61" s="78"/>
      <c r="I61" s="79"/>
      <c r="J61" s="4"/>
      <c r="K61" s="78"/>
      <c r="L61" s="79"/>
      <c r="M61" s="4"/>
      <c r="N61" s="78"/>
      <c r="O61" s="79"/>
      <c r="P61" s="4"/>
      <c r="Q61" s="78"/>
      <c r="R61" s="79"/>
      <c r="S61" s="4"/>
      <c r="T61" s="78"/>
      <c r="U61" s="79"/>
      <c r="V61" s="4"/>
      <c r="W61" s="78"/>
      <c r="X61" s="79"/>
      <c r="Y61" s="4"/>
      <c r="Z61" s="78"/>
      <c r="AA61" s="79"/>
      <c r="AB61" s="4"/>
      <c r="AC61" s="78"/>
      <c r="AD61" s="79"/>
      <c r="AE61" s="4"/>
      <c r="AF61" s="8">
        <f t="shared" si="2"/>
        <v>0</v>
      </c>
    </row>
    <row r="62" spans="1:32" x14ac:dyDescent="0.8">
      <c r="A62" s="29">
        <f>Data!C60</f>
        <v>0</v>
      </c>
      <c r="B62" s="29">
        <f>Data!D60</f>
        <v>0</v>
      </c>
      <c r="C62" s="28">
        <f>Data!E60</f>
        <v>0</v>
      </c>
      <c r="D62" s="28" t="str">
        <f>Data!F60</f>
        <v xml:space="preserve"> </v>
      </c>
      <c r="E62" s="78"/>
      <c r="F62" s="79"/>
      <c r="G62" s="4"/>
      <c r="H62" s="78"/>
      <c r="I62" s="79"/>
      <c r="J62" s="4"/>
      <c r="K62" s="78"/>
      <c r="L62" s="79"/>
      <c r="M62" s="4"/>
      <c r="N62" s="78"/>
      <c r="O62" s="79"/>
      <c r="P62" s="4"/>
      <c r="Q62" s="78"/>
      <c r="R62" s="79"/>
      <c r="S62" s="4"/>
      <c r="T62" s="78"/>
      <c r="U62" s="79"/>
      <c r="V62" s="4"/>
      <c r="W62" s="78"/>
      <c r="X62" s="79"/>
      <c r="Y62" s="4"/>
      <c r="Z62" s="78"/>
      <c r="AA62" s="79"/>
      <c r="AB62" s="4"/>
      <c r="AC62" s="78"/>
      <c r="AD62" s="79"/>
      <c r="AE62" s="4"/>
      <c r="AF62" s="8">
        <f t="shared" si="2"/>
        <v>0</v>
      </c>
    </row>
    <row r="63" spans="1:32" x14ac:dyDescent="0.8">
      <c r="A63" s="29">
        <f>Data!C61</f>
        <v>0</v>
      </c>
      <c r="B63" s="29">
        <f>Data!D61</f>
        <v>0</v>
      </c>
      <c r="C63" s="28">
        <f>Data!E61</f>
        <v>0</v>
      </c>
      <c r="D63" s="28" t="str">
        <f>Data!F61</f>
        <v xml:space="preserve"> </v>
      </c>
      <c r="E63" s="78"/>
      <c r="F63" s="79"/>
      <c r="G63" s="4"/>
      <c r="H63" s="78"/>
      <c r="I63" s="79"/>
      <c r="J63" s="4"/>
      <c r="K63" s="78"/>
      <c r="L63" s="79"/>
      <c r="M63" s="4"/>
      <c r="N63" s="78"/>
      <c r="O63" s="79"/>
      <c r="P63" s="4"/>
      <c r="Q63" s="78"/>
      <c r="R63" s="79"/>
      <c r="S63" s="4"/>
      <c r="T63" s="78"/>
      <c r="U63" s="79"/>
      <c r="V63" s="4"/>
      <c r="W63" s="78"/>
      <c r="X63" s="79"/>
      <c r="Y63" s="4"/>
      <c r="Z63" s="78"/>
      <c r="AA63" s="79"/>
      <c r="AB63" s="4"/>
      <c r="AC63" s="78"/>
      <c r="AD63" s="79"/>
      <c r="AE63" s="4"/>
      <c r="AF63" s="8">
        <f t="shared" si="2"/>
        <v>0</v>
      </c>
    </row>
    <row r="64" spans="1:32" x14ac:dyDescent="0.8">
      <c r="A64" s="29">
        <f>Data!C62</f>
        <v>0</v>
      </c>
      <c r="B64" s="29">
        <f>Data!D62</f>
        <v>0</v>
      </c>
      <c r="C64" s="28">
        <f>Data!E62</f>
        <v>0</v>
      </c>
      <c r="D64" s="28" t="str">
        <f>Data!F62</f>
        <v xml:space="preserve"> </v>
      </c>
      <c r="E64" s="78"/>
      <c r="F64" s="79"/>
      <c r="G64" s="4"/>
      <c r="H64" s="78"/>
      <c r="I64" s="79"/>
      <c r="J64" s="4"/>
      <c r="K64" s="78"/>
      <c r="L64" s="79"/>
      <c r="M64" s="4"/>
      <c r="N64" s="78"/>
      <c r="O64" s="79"/>
      <c r="P64" s="4"/>
      <c r="Q64" s="78"/>
      <c r="R64" s="79"/>
      <c r="S64" s="4"/>
      <c r="T64" s="78"/>
      <c r="U64" s="79"/>
      <c r="V64" s="4"/>
      <c r="W64" s="78"/>
      <c r="X64" s="79"/>
      <c r="Y64" s="4"/>
      <c r="Z64" s="78"/>
      <c r="AA64" s="79"/>
      <c r="AB64" s="4"/>
      <c r="AC64" s="78"/>
      <c r="AD64" s="79"/>
      <c r="AE64" s="4"/>
      <c r="AF64" s="8">
        <f t="shared" si="2"/>
        <v>0</v>
      </c>
    </row>
    <row r="65" spans="5:31" x14ac:dyDescent="0.8"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5:31" x14ac:dyDescent="0.8"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5:31" x14ac:dyDescent="0.8"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5:31" x14ac:dyDescent="0.8"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5:31" x14ac:dyDescent="0.8"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5:31" x14ac:dyDescent="0.8"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</sheetData>
  <sheetProtection algorithmName="SHA-512" hashValue="fxpnp1ZhsAeAqNXISZOcMSorwK53XV8jlBiZ6IWWDwu6IIsSAB++GmejTnUKIABPYV6/t4zjvprT9LIbOWbvng==" saltValue="nfHBy/I01M2hfwCZdieUkw==" spinCount="100000" sheet="1" objects="1" scenarios="1" selectLockedCells="1"/>
  <mergeCells count="564">
    <mergeCell ref="AF1:AF4"/>
    <mergeCell ref="E1:AE1"/>
    <mergeCell ref="A1:A4"/>
    <mergeCell ref="B1:B4"/>
    <mergeCell ref="K3:L3"/>
    <mergeCell ref="Q3:R3"/>
    <mergeCell ref="C1:C4"/>
    <mergeCell ref="D1:D4"/>
    <mergeCell ref="E4:F4"/>
    <mergeCell ref="E3:F3"/>
    <mergeCell ref="AC4:AD4"/>
    <mergeCell ref="Z4:AA4"/>
    <mergeCell ref="W4:X4"/>
    <mergeCell ref="T4:U4"/>
    <mergeCell ref="Q4:R4"/>
    <mergeCell ref="H3:I3"/>
    <mergeCell ref="H4:I4"/>
    <mergeCell ref="K4:L4"/>
    <mergeCell ref="AC3:AD3"/>
    <mergeCell ref="Z3:AA3"/>
    <mergeCell ref="W3:X3"/>
    <mergeCell ref="T3:U3"/>
    <mergeCell ref="N3:O3"/>
    <mergeCell ref="E7:F7"/>
    <mergeCell ref="E6:F6"/>
    <mergeCell ref="E5:F5"/>
    <mergeCell ref="N4:O4"/>
    <mergeCell ref="E11:F11"/>
    <mergeCell ref="E10:F10"/>
    <mergeCell ref="E9:F9"/>
    <mergeCell ref="E8:F8"/>
    <mergeCell ref="K5:L5"/>
    <mergeCell ref="K6:L6"/>
    <mergeCell ref="K7:L7"/>
    <mergeCell ref="K8:L8"/>
    <mergeCell ref="K9:L9"/>
    <mergeCell ref="K10:L10"/>
    <mergeCell ref="K11:L11"/>
    <mergeCell ref="H5:I5"/>
    <mergeCell ref="H6:I6"/>
    <mergeCell ref="H7:I7"/>
    <mergeCell ref="H8:I8"/>
    <mergeCell ref="H9:I9"/>
    <mergeCell ref="H10:I10"/>
    <mergeCell ref="H11:I11"/>
    <mergeCell ref="H12:I12"/>
    <mergeCell ref="E19:F19"/>
    <mergeCell ref="E18:F18"/>
    <mergeCell ref="E17:F17"/>
    <mergeCell ref="E16:F16"/>
    <mergeCell ref="E15:F15"/>
    <mergeCell ref="E29:F29"/>
    <mergeCell ref="E30:F30"/>
    <mergeCell ref="E31:F31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E32:F32"/>
    <mergeCell ref="E33:F33"/>
    <mergeCell ref="K12:L12"/>
    <mergeCell ref="E25:F25"/>
    <mergeCell ref="E26:F26"/>
    <mergeCell ref="E27:F27"/>
    <mergeCell ref="E28:F28"/>
    <mergeCell ref="H26:I26"/>
    <mergeCell ref="H27:I27"/>
    <mergeCell ref="H28:I28"/>
    <mergeCell ref="K28:L28"/>
    <mergeCell ref="E14:F14"/>
    <mergeCell ref="E13:F13"/>
    <mergeCell ref="E12:F12"/>
    <mergeCell ref="E24:F24"/>
    <mergeCell ref="E23:F23"/>
    <mergeCell ref="E22:F22"/>
    <mergeCell ref="E21:F21"/>
    <mergeCell ref="E20:F20"/>
    <mergeCell ref="H29:I29"/>
    <mergeCell ref="H30:I30"/>
    <mergeCell ref="H31:I31"/>
    <mergeCell ref="H32:I32"/>
    <mergeCell ref="H33:I33"/>
    <mergeCell ref="E39:F39"/>
    <mergeCell ref="E40:F40"/>
    <mergeCell ref="E41:F41"/>
    <mergeCell ref="E42:F42"/>
    <mergeCell ref="E43:F43"/>
    <mergeCell ref="E34:F34"/>
    <mergeCell ref="E35:F35"/>
    <mergeCell ref="E36:F36"/>
    <mergeCell ref="E37:F37"/>
    <mergeCell ref="E38:F38"/>
    <mergeCell ref="E49:F49"/>
    <mergeCell ref="E50:F50"/>
    <mergeCell ref="E51:F51"/>
    <mergeCell ref="E52:F52"/>
    <mergeCell ref="E53:F53"/>
    <mergeCell ref="E44:F44"/>
    <mergeCell ref="E45:F45"/>
    <mergeCell ref="E46:F46"/>
    <mergeCell ref="E47:F47"/>
    <mergeCell ref="E48:F48"/>
    <mergeCell ref="E64:F64"/>
    <mergeCell ref="E59:F59"/>
    <mergeCell ref="E60:F60"/>
    <mergeCell ref="E61:F61"/>
    <mergeCell ref="E62:F62"/>
    <mergeCell ref="E63:F63"/>
    <mergeCell ref="E54:F54"/>
    <mergeCell ref="E55:F55"/>
    <mergeCell ref="E56:F56"/>
    <mergeCell ref="E57:F57"/>
    <mergeCell ref="E58:F58"/>
    <mergeCell ref="H39:I39"/>
    <mergeCell ref="H40:I40"/>
    <mergeCell ref="H41:I41"/>
    <mergeCell ref="H42:I42"/>
    <mergeCell ref="H43:I43"/>
    <mergeCell ref="H34:I34"/>
    <mergeCell ref="H35:I35"/>
    <mergeCell ref="H36:I36"/>
    <mergeCell ref="H37:I37"/>
    <mergeCell ref="H38:I38"/>
    <mergeCell ref="H57:I57"/>
    <mergeCell ref="H58:I58"/>
    <mergeCell ref="H49:I49"/>
    <mergeCell ref="H50:I50"/>
    <mergeCell ref="H51:I51"/>
    <mergeCell ref="H52:I52"/>
    <mergeCell ref="H53:I53"/>
    <mergeCell ref="H44:I44"/>
    <mergeCell ref="H45:I45"/>
    <mergeCell ref="H46:I46"/>
    <mergeCell ref="H47:I47"/>
    <mergeCell ref="H48:I48"/>
    <mergeCell ref="H64:I64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H59:I59"/>
    <mergeCell ref="H60:I60"/>
    <mergeCell ref="H61:I61"/>
    <mergeCell ref="H62:I62"/>
    <mergeCell ref="H63:I63"/>
    <mergeCell ref="H54:I54"/>
    <mergeCell ref="H55:I55"/>
    <mergeCell ref="H56:I56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K44:L44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K62:L62"/>
    <mergeCell ref="K63:L63"/>
    <mergeCell ref="K54:L54"/>
    <mergeCell ref="K55:L55"/>
    <mergeCell ref="K56:L56"/>
    <mergeCell ref="K57:L57"/>
    <mergeCell ref="K58:L58"/>
    <mergeCell ref="K49:L49"/>
    <mergeCell ref="K50:L50"/>
    <mergeCell ref="K51:L51"/>
    <mergeCell ref="K52:L52"/>
    <mergeCell ref="K53:L53"/>
    <mergeCell ref="N20:O20"/>
    <mergeCell ref="N21:O21"/>
    <mergeCell ref="N22:O22"/>
    <mergeCell ref="N23:O23"/>
    <mergeCell ref="N24:O24"/>
    <mergeCell ref="K64:L6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K59:L59"/>
    <mergeCell ref="K60:L60"/>
    <mergeCell ref="K61:L61"/>
    <mergeCell ref="N30:O30"/>
    <mergeCell ref="N31:O31"/>
    <mergeCell ref="N32:O32"/>
    <mergeCell ref="N33:O33"/>
    <mergeCell ref="N34:O34"/>
    <mergeCell ref="N25:O25"/>
    <mergeCell ref="N26:O26"/>
    <mergeCell ref="N27:O27"/>
    <mergeCell ref="N28:O28"/>
    <mergeCell ref="N29:O29"/>
    <mergeCell ref="N40:O40"/>
    <mergeCell ref="N41:O41"/>
    <mergeCell ref="N42:O42"/>
    <mergeCell ref="N43:O43"/>
    <mergeCell ref="N44:O44"/>
    <mergeCell ref="N35:O35"/>
    <mergeCell ref="N36:O36"/>
    <mergeCell ref="N37:O37"/>
    <mergeCell ref="N38:O38"/>
    <mergeCell ref="N39:O39"/>
    <mergeCell ref="N50:O50"/>
    <mergeCell ref="N51:O51"/>
    <mergeCell ref="N52:O52"/>
    <mergeCell ref="N53:O53"/>
    <mergeCell ref="N54:O54"/>
    <mergeCell ref="N45:O45"/>
    <mergeCell ref="N46:O46"/>
    <mergeCell ref="N47:O47"/>
    <mergeCell ref="N48:O48"/>
    <mergeCell ref="N49:O49"/>
    <mergeCell ref="N60:O60"/>
    <mergeCell ref="N61:O61"/>
    <mergeCell ref="N62:O62"/>
    <mergeCell ref="N63:O63"/>
    <mergeCell ref="N64:O64"/>
    <mergeCell ref="N55:O55"/>
    <mergeCell ref="N56:O56"/>
    <mergeCell ref="N57:O57"/>
    <mergeCell ref="N58:O58"/>
    <mergeCell ref="N59:O59"/>
    <mergeCell ref="Q10:R10"/>
    <mergeCell ref="Q11:R11"/>
    <mergeCell ref="Q12:R12"/>
    <mergeCell ref="Q13:R13"/>
    <mergeCell ref="Q14:R14"/>
    <mergeCell ref="Q5:R5"/>
    <mergeCell ref="Q6:R6"/>
    <mergeCell ref="Q7:R7"/>
    <mergeCell ref="Q8:R8"/>
    <mergeCell ref="Q9:R9"/>
    <mergeCell ref="Q20:R20"/>
    <mergeCell ref="Q21:R21"/>
    <mergeCell ref="Q22:R22"/>
    <mergeCell ref="Q23:R23"/>
    <mergeCell ref="Q24:R24"/>
    <mergeCell ref="Q15:R15"/>
    <mergeCell ref="Q16:R16"/>
    <mergeCell ref="Q17:R17"/>
    <mergeCell ref="Q18:R18"/>
    <mergeCell ref="Q19:R19"/>
    <mergeCell ref="Q30:R30"/>
    <mergeCell ref="Q31:R31"/>
    <mergeCell ref="Q32:R32"/>
    <mergeCell ref="Q33:R33"/>
    <mergeCell ref="Q34:R34"/>
    <mergeCell ref="Q25:R25"/>
    <mergeCell ref="Q26:R26"/>
    <mergeCell ref="Q27:R27"/>
    <mergeCell ref="Q28:R28"/>
    <mergeCell ref="Q29:R29"/>
    <mergeCell ref="Q40:R40"/>
    <mergeCell ref="Q41:R41"/>
    <mergeCell ref="Q42:R42"/>
    <mergeCell ref="Q43:R43"/>
    <mergeCell ref="Q44:R44"/>
    <mergeCell ref="Q35:R35"/>
    <mergeCell ref="Q36:R36"/>
    <mergeCell ref="Q37:R37"/>
    <mergeCell ref="Q38:R38"/>
    <mergeCell ref="Q39:R39"/>
    <mergeCell ref="Q50:R50"/>
    <mergeCell ref="Q51:R51"/>
    <mergeCell ref="Q52:R52"/>
    <mergeCell ref="Q53:R53"/>
    <mergeCell ref="Q54:R54"/>
    <mergeCell ref="Q45:R45"/>
    <mergeCell ref="Q46:R46"/>
    <mergeCell ref="Q47:R47"/>
    <mergeCell ref="Q48:R48"/>
    <mergeCell ref="Q49:R49"/>
    <mergeCell ref="Q60:R60"/>
    <mergeCell ref="Q61:R61"/>
    <mergeCell ref="Q62:R62"/>
    <mergeCell ref="Q63:R63"/>
    <mergeCell ref="Q64:R64"/>
    <mergeCell ref="Q55:R55"/>
    <mergeCell ref="Q56:R56"/>
    <mergeCell ref="Q57:R57"/>
    <mergeCell ref="Q58:R58"/>
    <mergeCell ref="Q59:R59"/>
    <mergeCell ref="T10:U10"/>
    <mergeCell ref="T11:U11"/>
    <mergeCell ref="T12:U12"/>
    <mergeCell ref="T13:U13"/>
    <mergeCell ref="T14:U14"/>
    <mergeCell ref="T5:U5"/>
    <mergeCell ref="T6:U6"/>
    <mergeCell ref="T7:U7"/>
    <mergeCell ref="T8:U8"/>
    <mergeCell ref="T9:U9"/>
    <mergeCell ref="T20:U20"/>
    <mergeCell ref="T21:U21"/>
    <mergeCell ref="T22:U22"/>
    <mergeCell ref="T23:U23"/>
    <mergeCell ref="T24:U24"/>
    <mergeCell ref="T15:U15"/>
    <mergeCell ref="T16:U16"/>
    <mergeCell ref="T17:U17"/>
    <mergeCell ref="T18:U18"/>
    <mergeCell ref="T19:U19"/>
    <mergeCell ref="T30:U30"/>
    <mergeCell ref="T31:U31"/>
    <mergeCell ref="T32:U32"/>
    <mergeCell ref="T33:U33"/>
    <mergeCell ref="T34:U34"/>
    <mergeCell ref="T25:U25"/>
    <mergeCell ref="T26:U26"/>
    <mergeCell ref="T27:U27"/>
    <mergeCell ref="T28:U28"/>
    <mergeCell ref="T29:U29"/>
    <mergeCell ref="T40:U40"/>
    <mergeCell ref="T41:U41"/>
    <mergeCell ref="T42:U42"/>
    <mergeCell ref="T43:U43"/>
    <mergeCell ref="T44:U44"/>
    <mergeCell ref="T35:U35"/>
    <mergeCell ref="T36:U36"/>
    <mergeCell ref="T37:U37"/>
    <mergeCell ref="T38:U38"/>
    <mergeCell ref="T39:U39"/>
    <mergeCell ref="T50:U50"/>
    <mergeCell ref="T51:U51"/>
    <mergeCell ref="T52:U52"/>
    <mergeCell ref="T53:U53"/>
    <mergeCell ref="T54:U54"/>
    <mergeCell ref="T45:U45"/>
    <mergeCell ref="T46:U46"/>
    <mergeCell ref="T47:U47"/>
    <mergeCell ref="T48:U48"/>
    <mergeCell ref="T49:U49"/>
    <mergeCell ref="T60:U60"/>
    <mergeCell ref="T61:U61"/>
    <mergeCell ref="T62:U62"/>
    <mergeCell ref="T63:U63"/>
    <mergeCell ref="T64:U64"/>
    <mergeCell ref="T55:U55"/>
    <mergeCell ref="T56:U56"/>
    <mergeCell ref="T57:U57"/>
    <mergeCell ref="T58:U58"/>
    <mergeCell ref="T59:U59"/>
    <mergeCell ref="W10:X10"/>
    <mergeCell ref="W11:X11"/>
    <mergeCell ref="W12:X12"/>
    <mergeCell ref="W13:X13"/>
    <mergeCell ref="W14:X14"/>
    <mergeCell ref="W5:X5"/>
    <mergeCell ref="W6:X6"/>
    <mergeCell ref="W7:X7"/>
    <mergeCell ref="W8:X8"/>
    <mergeCell ref="W9:X9"/>
    <mergeCell ref="W20:X20"/>
    <mergeCell ref="W21:X21"/>
    <mergeCell ref="W22:X22"/>
    <mergeCell ref="W23:X23"/>
    <mergeCell ref="W24:X24"/>
    <mergeCell ref="W15:X15"/>
    <mergeCell ref="W16:X16"/>
    <mergeCell ref="W17:X17"/>
    <mergeCell ref="W18:X18"/>
    <mergeCell ref="W19:X19"/>
    <mergeCell ref="W30:X30"/>
    <mergeCell ref="W31:X31"/>
    <mergeCell ref="W32:X32"/>
    <mergeCell ref="W33:X33"/>
    <mergeCell ref="W34:X34"/>
    <mergeCell ref="W25:X25"/>
    <mergeCell ref="W26:X26"/>
    <mergeCell ref="W27:X27"/>
    <mergeCell ref="W28:X28"/>
    <mergeCell ref="W29:X29"/>
    <mergeCell ref="W40:X40"/>
    <mergeCell ref="W41:X41"/>
    <mergeCell ref="W42:X42"/>
    <mergeCell ref="W43:X43"/>
    <mergeCell ref="W44:X44"/>
    <mergeCell ref="W35:X35"/>
    <mergeCell ref="W36:X36"/>
    <mergeCell ref="W37:X37"/>
    <mergeCell ref="W38:X38"/>
    <mergeCell ref="W39:X39"/>
    <mergeCell ref="W50:X50"/>
    <mergeCell ref="W51:X51"/>
    <mergeCell ref="W52:X52"/>
    <mergeCell ref="W53:X53"/>
    <mergeCell ref="W54:X54"/>
    <mergeCell ref="W45:X45"/>
    <mergeCell ref="W46:X46"/>
    <mergeCell ref="W47:X47"/>
    <mergeCell ref="W48:X48"/>
    <mergeCell ref="W49:X49"/>
    <mergeCell ref="W60:X60"/>
    <mergeCell ref="W61:X61"/>
    <mergeCell ref="W62:X62"/>
    <mergeCell ref="W63:X63"/>
    <mergeCell ref="W64:X64"/>
    <mergeCell ref="W55:X55"/>
    <mergeCell ref="W56:X56"/>
    <mergeCell ref="W57:X57"/>
    <mergeCell ref="W58:X58"/>
    <mergeCell ref="W59:X59"/>
    <mergeCell ref="Z10:AA10"/>
    <mergeCell ref="Z11:AA11"/>
    <mergeCell ref="Z12:AA12"/>
    <mergeCell ref="Z13:AA13"/>
    <mergeCell ref="Z14:AA14"/>
    <mergeCell ref="Z5:AA5"/>
    <mergeCell ref="Z6:AA6"/>
    <mergeCell ref="Z7:AA7"/>
    <mergeCell ref="Z8:AA8"/>
    <mergeCell ref="Z9:AA9"/>
    <mergeCell ref="Z20:AA20"/>
    <mergeCell ref="Z21:AA21"/>
    <mergeCell ref="Z22:AA22"/>
    <mergeCell ref="Z23:AA23"/>
    <mergeCell ref="Z24:AA24"/>
    <mergeCell ref="Z15:AA15"/>
    <mergeCell ref="Z16:AA16"/>
    <mergeCell ref="Z17:AA17"/>
    <mergeCell ref="Z18:AA18"/>
    <mergeCell ref="Z19:AA19"/>
    <mergeCell ref="Z30:AA30"/>
    <mergeCell ref="Z31:AA31"/>
    <mergeCell ref="Z32:AA32"/>
    <mergeCell ref="Z33:AA33"/>
    <mergeCell ref="Z34:AA34"/>
    <mergeCell ref="Z25:AA25"/>
    <mergeCell ref="Z26:AA26"/>
    <mergeCell ref="Z27:AA27"/>
    <mergeCell ref="Z28:AA28"/>
    <mergeCell ref="Z29:AA29"/>
    <mergeCell ref="Z40:AA40"/>
    <mergeCell ref="Z41:AA41"/>
    <mergeCell ref="Z42:AA42"/>
    <mergeCell ref="Z43:AA43"/>
    <mergeCell ref="Z44:AA44"/>
    <mergeCell ref="Z35:AA35"/>
    <mergeCell ref="Z36:AA36"/>
    <mergeCell ref="Z37:AA37"/>
    <mergeCell ref="Z38:AA38"/>
    <mergeCell ref="Z39:AA39"/>
    <mergeCell ref="Z50:AA50"/>
    <mergeCell ref="Z51:AA51"/>
    <mergeCell ref="Z52:AA52"/>
    <mergeCell ref="Z53:AA53"/>
    <mergeCell ref="Z54:AA54"/>
    <mergeCell ref="Z45:AA45"/>
    <mergeCell ref="Z46:AA46"/>
    <mergeCell ref="Z47:AA47"/>
    <mergeCell ref="Z48:AA48"/>
    <mergeCell ref="Z49:AA49"/>
    <mergeCell ref="Z60:AA60"/>
    <mergeCell ref="Z61:AA61"/>
    <mergeCell ref="Z62:AA62"/>
    <mergeCell ref="Z63:AA63"/>
    <mergeCell ref="Z64:AA64"/>
    <mergeCell ref="Z55:AA55"/>
    <mergeCell ref="Z56:AA56"/>
    <mergeCell ref="Z57:AA57"/>
    <mergeCell ref="Z58:AA58"/>
    <mergeCell ref="Z59:AA59"/>
    <mergeCell ref="AC10:AD10"/>
    <mergeCell ref="AC11:AD11"/>
    <mergeCell ref="AC12:AD12"/>
    <mergeCell ref="AC13:AD13"/>
    <mergeCell ref="AC14:AD14"/>
    <mergeCell ref="AC5:AD5"/>
    <mergeCell ref="AC6:AD6"/>
    <mergeCell ref="AC7:AD7"/>
    <mergeCell ref="AC8:AD8"/>
    <mergeCell ref="AC9:AD9"/>
    <mergeCell ref="AC20:AD20"/>
    <mergeCell ref="AC21:AD21"/>
    <mergeCell ref="AC22:AD22"/>
    <mergeCell ref="AC23:AD23"/>
    <mergeCell ref="AC24:AD24"/>
    <mergeCell ref="AC15:AD15"/>
    <mergeCell ref="AC16:AD16"/>
    <mergeCell ref="AC17:AD17"/>
    <mergeCell ref="AC18:AD18"/>
    <mergeCell ref="AC19:AD19"/>
    <mergeCell ref="AC30:AD30"/>
    <mergeCell ref="AC31:AD31"/>
    <mergeCell ref="AC32:AD32"/>
    <mergeCell ref="AC33:AD33"/>
    <mergeCell ref="AC34:AD34"/>
    <mergeCell ref="AC25:AD25"/>
    <mergeCell ref="AC26:AD26"/>
    <mergeCell ref="AC27:AD27"/>
    <mergeCell ref="AC28:AD28"/>
    <mergeCell ref="AC29:AD29"/>
    <mergeCell ref="AC49:AD49"/>
    <mergeCell ref="AC40:AD40"/>
    <mergeCell ref="AC41:AD41"/>
    <mergeCell ref="AC42:AD42"/>
    <mergeCell ref="AC43:AD43"/>
    <mergeCell ref="AC44:AD44"/>
    <mergeCell ref="AC64:AD64"/>
    <mergeCell ref="AC55:AD55"/>
    <mergeCell ref="AC56:AD56"/>
    <mergeCell ref="AC57:AD57"/>
    <mergeCell ref="AC58:AD58"/>
    <mergeCell ref="AC59:AD59"/>
    <mergeCell ref="AC50:AD50"/>
    <mergeCell ref="AC51:AD51"/>
    <mergeCell ref="AC52:AD52"/>
    <mergeCell ref="AC53:AD53"/>
    <mergeCell ref="AC54:AD54"/>
    <mergeCell ref="AC60:AD60"/>
    <mergeCell ref="AC61:AD61"/>
    <mergeCell ref="AC62:AD62"/>
    <mergeCell ref="AC63:AD63"/>
    <mergeCell ref="AC35:AD35"/>
    <mergeCell ref="AC36:AD36"/>
    <mergeCell ref="AC37:AD37"/>
    <mergeCell ref="AC38:AD38"/>
    <mergeCell ref="AC39:AD39"/>
    <mergeCell ref="AC45:AD45"/>
    <mergeCell ref="AC46:AD46"/>
    <mergeCell ref="AC47:AD47"/>
    <mergeCell ref="AC48:AD48"/>
  </mergeCells>
  <conditionalFormatting sqref="E3 G3:H3 J3">
    <cfRule type="notContainsBlanks" dxfId="403" priority="650">
      <formula>LEN(TRIM(E3))&gt;0</formula>
    </cfRule>
  </conditionalFormatting>
  <conditionalFormatting sqref="K3 M3:N3 P3">
    <cfRule type="notContainsBlanks" dxfId="402" priority="649">
      <formula>LEN(TRIM(K3))&gt;0</formula>
    </cfRule>
  </conditionalFormatting>
  <conditionalFormatting sqref="Q3 V3 S3:T3">
    <cfRule type="notContainsBlanks" dxfId="401" priority="653">
      <formula>LEN(TRIM(Q3))&gt;0</formula>
    </cfRule>
  </conditionalFormatting>
  <conditionalFormatting sqref="W3 AB3 Y3:Z3">
    <cfRule type="notContainsBlanks" dxfId="400" priority="647">
      <formula>LEN(TRIM(W3))&gt;0</formula>
    </cfRule>
  </conditionalFormatting>
  <conditionalFormatting sqref="AC3 AE3">
    <cfRule type="notContainsBlanks" dxfId="399" priority="646">
      <formula>LEN(TRIM(AC3))&gt;0</formula>
    </cfRule>
  </conditionalFormatting>
  <conditionalFormatting sqref="E2 H2 K2 N2 Q2 T2 W2 Z2 AC2">
    <cfRule type="cellIs" dxfId="398" priority="267" operator="greaterThan">
      <formula>0</formula>
    </cfRule>
  </conditionalFormatting>
  <conditionalFormatting sqref="F2 I2 L2 O2 R2 U2 X2 AA2 AD2">
    <cfRule type="cellIs" dxfId="397" priority="266" operator="greaterThan">
      <formula>0</formula>
    </cfRule>
  </conditionalFormatting>
  <conditionalFormatting sqref="G2 J2 M2 P2 S2 V2 Y2 AB2 AE2">
    <cfRule type="cellIs" dxfId="396" priority="265" operator="greaterThan">
      <formula>0</formula>
    </cfRule>
  </conditionalFormatting>
  <conditionalFormatting sqref="A5:D5 AE5:AF5 AB5:AC5 Y5 V5 S5 P5 M5 J5 G5">
    <cfRule type="expression" dxfId="395" priority="247">
      <formula>$D$5="ลาออก"</formula>
    </cfRule>
  </conditionalFormatting>
  <conditionalFormatting sqref="A6:D6 AE6:AF6 AB6:AC6 Y6 V6 S6 P6 M6 J6 G6">
    <cfRule type="expression" dxfId="394" priority="246">
      <formula>$D$6="ลาออก"</formula>
    </cfRule>
  </conditionalFormatting>
  <conditionalFormatting sqref="A7:D7 AE7:AF7 AB7:AC7 Y7 V7 S7 P7 M7 J7 G7">
    <cfRule type="expression" dxfId="393" priority="245">
      <formula>$D$7="ลาออก"</formula>
    </cfRule>
  </conditionalFormatting>
  <conditionalFormatting sqref="A8:D8 AE8:AF8 AB8:AC8 Y8 V8 S8 P8 M8 J8 G8">
    <cfRule type="expression" dxfId="392" priority="244">
      <formula>$D$8="ลาออก"</formula>
    </cfRule>
  </conditionalFormatting>
  <conditionalFormatting sqref="A9:D9 AE9:AF9 AB9:AC9 Y9 V9 S9 P9 M9 J9 G9">
    <cfRule type="expression" dxfId="391" priority="243">
      <formula>$D$9="ลาออก"</formula>
    </cfRule>
  </conditionalFormatting>
  <conditionalFormatting sqref="A10:D10 AE10:AF10 AB10:AC10 Y10 V10 S10 P10 M10 J10 G10">
    <cfRule type="expression" dxfId="390" priority="242">
      <formula>$D$10="ลาออก"</formula>
    </cfRule>
  </conditionalFormatting>
  <conditionalFormatting sqref="A11:D11 AE11:AF11 AB11:AC11 Y11 V11 S11 P11 M11 J11 G11">
    <cfRule type="expression" dxfId="389" priority="241">
      <formula>$D$11="ลาออก"</formula>
    </cfRule>
  </conditionalFormatting>
  <conditionalFormatting sqref="A12:D12 AE12:AF12 AB12:AC12 Y12 V12 S12 P12 M12 J12 G12">
    <cfRule type="expression" dxfId="388" priority="240">
      <formula>$D$12="ลาออก"</formula>
    </cfRule>
  </conditionalFormatting>
  <conditionalFormatting sqref="A13:D13 AE13:AF13 AB13:AC13 Y13 V13 S13 P13 M13 J13 G13">
    <cfRule type="expression" dxfId="387" priority="239">
      <formula>$D$13="ลาออก"</formula>
    </cfRule>
  </conditionalFormatting>
  <conditionalFormatting sqref="A14:D14 AE14:AF14 AB14:AC14 Y14 V14 S14 P14 M14 J14 G14">
    <cfRule type="expression" dxfId="386" priority="238">
      <formula>$D$14="ลาออก"</formula>
    </cfRule>
  </conditionalFormatting>
  <conditionalFormatting sqref="A15:D15 AE15:AF15 AB15:AC15 Y15 V15 S15 P15 M15 J15 G15">
    <cfRule type="expression" dxfId="385" priority="237">
      <formula>$D$15="ลาออก"</formula>
    </cfRule>
  </conditionalFormatting>
  <conditionalFormatting sqref="A16:D16 AE16:AF16 AB16:AC16 Y16 V16 S16 P16 M16 J16 G16">
    <cfRule type="expression" dxfId="384" priority="236">
      <formula>$D$16="ลาออก"</formula>
    </cfRule>
  </conditionalFormatting>
  <conditionalFormatting sqref="A17:D17 AE17:AF17 AB17:AC17 Y17 V17 S17 P17 M17 J17 G17">
    <cfRule type="expression" dxfId="383" priority="235">
      <formula>$D$17="ลาออก"</formula>
    </cfRule>
  </conditionalFormatting>
  <conditionalFormatting sqref="A18:D18 AE18:AF18 AB18:AC18 Y18 V18 S18 P18 M18 J18 G18">
    <cfRule type="expression" dxfId="382" priority="234">
      <formula>$D$18="ลาออก"</formula>
    </cfRule>
  </conditionalFormatting>
  <conditionalFormatting sqref="A19:D19 AE19:AF19 AB19:AC19 Y19 V19 S19 P19 M19 J19 G19">
    <cfRule type="expression" dxfId="381" priority="233">
      <formula>$D$19="ลาออก"</formula>
    </cfRule>
  </conditionalFormatting>
  <conditionalFormatting sqref="A20:D20 AE20:AF20 AB20:AC20 Y20 V20 S20 P20 M20 J20 G20">
    <cfRule type="expression" dxfId="380" priority="232">
      <formula>$D$20="ลาออก"</formula>
    </cfRule>
  </conditionalFormatting>
  <conditionalFormatting sqref="A21:D21 AE21:AF21 AB21:AC21 Y21 V21 S21 P21 M21 J21 G21">
    <cfRule type="expression" dxfId="379" priority="231">
      <formula>$D$21="ลาออก"</formula>
    </cfRule>
  </conditionalFormatting>
  <conditionalFormatting sqref="A22:D22 AE22:AF22 AB22:AC22 Y22 V22 S22 P22 M22 J22 G22">
    <cfRule type="expression" dxfId="378" priority="230">
      <formula>$D$22="ลาออก"</formula>
    </cfRule>
  </conditionalFormatting>
  <conditionalFormatting sqref="A23:D23 AE23:AF23 AB23:AC23 Y23 V23 S23 P23 M23 J23 G23">
    <cfRule type="expression" dxfId="377" priority="229">
      <formula>$D$23="ลาออก"</formula>
    </cfRule>
  </conditionalFormatting>
  <conditionalFormatting sqref="A24:D24 AE24:AF24 AB24:AC24 Y24 V24 S24 P24 M24 J24 G24">
    <cfRule type="expression" dxfId="376" priority="228">
      <formula>$D$24="ลาออก"</formula>
    </cfRule>
  </conditionalFormatting>
  <conditionalFormatting sqref="A25:D25 AE25:AF25 AB25:AC25 Y25 V25 S25 P25 M25 J25 G25">
    <cfRule type="expression" dxfId="375" priority="227">
      <formula>$D$25="ลาออก"</formula>
    </cfRule>
  </conditionalFormatting>
  <conditionalFormatting sqref="A26:D26 AE26:AF26 AB26:AC26 Y26 V26 S26 P26 M26 J26 G26">
    <cfRule type="expression" dxfId="374" priority="226">
      <formula>$D$26="ลาออก"</formula>
    </cfRule>
  </conditionalFormatting>
  <conditionalFormatting sqref="A27:D27 AE27:AF27 AB27:AC27 Y27 V27 S27 P27 M27 J27 G27">
    <cfRule type="expression" dxfId="373" priority="225">
      <formula>$D$27="ลาออก"</formula>
    </cfRule>
  </conditionalFormatting>
  <conditionalFormatting sqref="A28:D28 AE28:AF28 AB28:AC28 Y28 V28 S28 P28 M28 J28 G28">
    <cfRule type="expression" dxfId="372" priority="224">
      <formula>$D$28="ลาออก"</formula>
    </cfRule>
  </conditionalFormatting>
  <conditionalFormatting sqref="A29:D29 AE29:AF29 AB29:AC29 Y29 V29 S29 P29 M29 J29 G29">
    <cfRule type="expression" dxfId="371" priority="223">
      <formula>$D$29="ลาออก"</formula>
    </cfRule>
  </conditionalFormatting>
  <conditionalFormatting sqref="A30:D30 AE30:AF30 AB30:AC30 Y30 V30 S30 P30 M30 J30 G30">
    <cfRule type="expression" dxfId="370" priority="222">
      <formula>$D$30="ลาออก"</formula>
    </cfRule>
  </conditionalFormatting>
  <conditionalFormatting sqref="A31:D31 AE31:AF31 AB31:AC31 Y31 V31 S31 P31 M31 J31 G31">
    <cfRule type="expression" dxfId="369" priority="221">
      <formula>$D$31="ลาออก"</formula>
    </cfRule>
  </conditionalFormatting>
  <conditionalFormatting sqref="A32:D32 AE32:AF32 AB32:AC32 Y32 V32 S32 P32 M32 J32 G32">
    <cfRule type="expression" dxfId="368" priority="220">
      <formula>$D$33="ลาออก"</formula>
    </cfRule>
  </conditionalFormatting>
  <conditionalFormatting sqref="A33:D33 AE33:AF33 AB33:AC33 Y33 V33 S33 P33 M33 J33 G33">
    <cfRule type="expression" dxfId="367" priority="218">
      <formula>$D$33="ลาออก"</formula>
    </cfRule>
  </conditionalFormatting>
  <conditionalFormatting sqref="A34:D34 AE34:AF34 AB34:AC34 Y34 V34 S34 P34 M34 J34 G34">
    <cfRule type="expression" dxfId="366" priority="217">
      <formula>$D$34="ลาออก"</formula>
    </cfRule>
  </conditionalFormatting>
  <conditionalFormatting sqref="A35:D35 AE35:AF35 AB35:AC35 Y35 V35 S35 P35 M35 J35 G35">
    <cfRule type="expression" dxfId="365" priority="216">
      <formula>$D$35="ลาออก"</formula>
    </cfRule>
  </conditionalFormatting>
  <conditionalFormatting sqref="A36:D36 AE36:AF36 AB36:AC36 Y36 V36 S36 P36 M36 J36 G36">
    <cfRule type="expression" dxfId="364" priority="215">
      <formula>$D$36="ลาออก"</formula>
    </cfRule>
  </conditionalFormatting>
  <conditionalFormatting sqref="A37:D37 AE37:AF37 AB37:AC37 Y37 V37 S37 P37 M37 J37 G37">
    <cfRule type="expression" dxfId="363" priority="214">
      <formula>$D$37="ลาออก"</formula>
    </cfRule>
  </conditionalFormatting>
  <conditionalFormatting sqref="A38:D38 AE38:AF38 AB38:AC38 Y38 V38 S38 P38 M38 J38 G38">
    <cfRule type="expression" dxfId="362" priority="213">
      <formula>$D$38="ลาออก"</formula>
    </cfRule>
  </conditionalFormatting>
  <conditionalFormatting sqref="A39:D39 AE39:AF39 AB39:AC39 Y39 V39 S39 P39 M39 J39 G39">
    <cfRule type="expression" dxfId="361" priority="212">
      <formula>$D$39="ลาออก"</formula>
    </cfRule>
  </conditionalFormatting>
  <conditionalFormatting sqref="A40:D40 AE40:AF40 AB40:AC40 Y40 V40 S40 P40 M40 J40 G40">
    <cfRule type="expression" dxfId="360" priority="211">
      <formula>$D$40="ลาออก"</formula>
    </cfRule>
  </conditionalFormatting>
  <conditionalFormatting sqref="A41:D41 AE41:AF41 AB41:AC41 Y41 V41 S41 P41 M41 J41 G41">
    <cfRule type="expression" dxfId="359" priority="210">
      <formula>$D$41="ลาออก"</formula>
    </cfRule>
  </conditionalFormatting>
  <conditionalFormatting sqref="A42:D42 AE42:AF42 AB42:AC42 Y42 V42 S42 P42 M42 J42 G42">
    <cfRule type="expression" dxfId="358" priority="209">
      <formula>$D$42="ลาออก"</formula>
    </cfRule>
  </conditionalFormatting>
  <conditionalFormatting sqref="A43:D43 AE43:AF43 AB43:AC43 Y43 V43 S43 P43 M43 J43 G43">
    <cfRule type="expression" dxfId="357" priority="208">
      <formula>$D$43="ลาออก"</formula>
    </cfRule>
  </conditionalFormatting>
  <conditionalFormatting sqref="A44:D44 AE44:AF44 AB44:AC44 Y44 V44 S44 P44 M44 J44 G44">
    <cfRule type="expression" dxfId="356" priority="207">
      <formula>$D$44="ลาออก"</formula>
    </cfRule>
  </conditionalFormatting>
  <conditionalFormatting sqref="A45:D45 AE45:AF45 AB45:AC45 Y45 V45 S45 P45 M45 J45 G45">
    <cfRule type="expression" dxfId="355" priority="206">
      <formula>$D$45="ลาออก"</formula>
    </cfRule>
  </conditionalFormatting>
  <conditionalFormatting sqref="A46:D46 AE46:AF46 AB46:AC46 Y46 V46 S46 P46 M46 J46 G46">
    <cfRule type="expression" dxfId="354" priority="205">
      <formula>$D$46="ลาออก"</formula>
    </cfRule>
  </conditionalFormatting>
  <conditionalFormatting sqref="A47:D47 AE47:AF47 AB47:AC47 Y47 V47 S47 P47 M47 J47 G47">
    <cfRule type="expression" dxfId="353" priority="204">
      <formula>$D$47="ลาออก"</formula>
    </cfRule>
  </conditionalFormatting>
  <conditionalFormatting sqref="A48:D48 AE48:AF48 AB48:AC48 Y48 V48 S48 P48 M48 J48 G48">
    <cfRule type="expression" dxfId="352" priority="203">
      <formula>$D$48="ลาออก"</formula>
    </cfRule>
  </conditionalFormatting>
  <conditionalFormatting sqref="A49:D49 AE49:AF49 AB49:AC49 Y49 V49 S49 P49 M49 J49 G49">
    <cfRule type="expression" dxfId="351" priority="202">
      <formula>$D$49="ลาออก"</formula>
    </cfRule>
  </conditionalFormatting>
  <conditionalFormatting sqref="A50:D50 AE50:AF50 AB50:AC50 Y50 V50 S50 P50 M50 J50 G50">
    <cfRule type="expression" dxfId="350" priority="201">
      <formula>$D$50="ลาออก"</formula>
    </cfRule>
  </conditionalFormatting>
  <conditionalFormatting sqref="A51:D51 AE51:AF51 AB51:AC51 Y51 V51 S51 P51 M51 J51 G51">
    <cfRule type="expression" dxfId="349" priority="200">
      <formula>$D$51="ลาออก"</formula>
    </cfRule>
  </conditionalFormatting>
  <conditionalFormatting sqref="A52:D52 AE52:AF52 AB52:AC52 Y52 V52 S52 P52 M52 J52 G52">
    <cfRule type="expression" dxfId="348" priority="199">
      <formula>$D$52="ลาออก"</formula>
    </cfRule>
  </conditionalFormatting>
  <conditionalFormatting sqref="A53:D53 AE53:AF53 AB53:AC53 Y53 V53 S53 P53 M53 J53 G53">
    <cfRule type="expression" dxfId="347" priority="198">
      <formula>$D$53="ลาออก"</formula>
    </cfRule>
  </conditionalFormatting>
  <conditionalFormatting sqref="A54:D54 AE54:AF54 AB54:AC54 Y54 V54 S54 P54 M54 J54 G54">
    <cfRule type="expression" dxfId="346" priority="197">
      <formula>$D$54="ลาออก"</formula>
    </cfRule>
  </conditionalFormatting>
  <conditionalFormatting sqref="A55:D55 AE55:AF55 AB55:AC55 Y55 V55 S55 P55 M55 J55 G55">
    <cfRule type="expression" dxfId="345" priority="196">
      <formula>$D$55="ลาออก"</formula>
    </cfRule>
  </conditionalFormatting>
  <conditionalFormatting sqref="A56:D56 AE56:AF56 AB56:AC56 Y56 V56 S56 P56 M56 J56 G56">
    <cfRule type="expression" dxfId="344" priority="195">
      <formula>$D$56="ลาออก"</formula>
    </cfRule>
  </conditionalFormatting>
  <conditionalFormatting sqref="A57:D57 AE57:AF57 AB57:AC57 Y57 V57 S57 P57 M57 J57 G57">
    <cfRule type="expression" dxfId="343" priority="194">
      <formula>$D$57="ลาออก"</formula>
    </cfRule>
  </conditionalFormatting>
  <conditionalFormatting sqref="A58:D58 AE58:AF58 AB58:AC58 Y58 V58 S58 P58 M58 J58 G58">
    <cfRule type="expression" dxfId="342" priority="193">
      <formula>$D$58="ลาออก"</formula>
    </cfRule>
  </conditionalFormatting>
  <conditionalFormatting sqref="A59:D59 AE59:AF59 AB59:AC59 Y59 V59 S59 P59 M59 J59 G59">
    <cfRule type="expression" dxfId="341" priority="192">
      <formula>$D$59="ลาออก"</formula>
    </cfRule>
  </conditionalFormatting>
  <conditionalFormatting sqref="A60:D60 AE60:AF60 AB60:AC60 Y60 V60 S60 P60 M60 J60 G60">
    <cfRule type="expression" dxfId="340" priority="191">
      <formula>$D$60="ลาออก"</formula>
    </cfRule>
  </conditionalFormatting>
  <conditionalFormatting sqref="A61:D61 G61 AE61:AF61 AB61:AC61 Y61 V61 S61 P61 M61 J61">
    <cfRule type="expression" dxfId="339" priority="190">
      <formula>$D$61="ลาออก"</formula>
    </cfRule>
  </conditionalFormatting>
  <conditionalFormatting sqref="A62:D62 G62 AE62:AF62 AB62:AC62 Y62 V62 S62 P62 M62 J62">
    <cfRule type="expression" dxfId="338" priority="189">
      <formula>$D$62="ลาออก"</formula>
    </cfRule>
  </conditionalFormatting>
  <conditionalFormatting sqref="A63:D63 G63 AE63:AF63 AB63:AC63 Y63 V63 S63 P63 M63 J63">
    <cfRule type="expression" dxfId="337" priority="188">
      <formula>$D$63="ลาออก"</formula>
    </cfRule>
  </conditionalFormatting>
  <conditionalFormatting sqref="A64:D64 G64 AE64:AF64 AB64:AC64 Y64 V64 S64 P64 M64 J64">
    <cfRule type="expression" dxfId="336" priority="187">
      <formula>$D$64="ลาออก"</formula>
    </cfRule>
  </conditionalFormatting>
  <conditionalFormatting sqref="Z5">
    <cfRule type="expression" dxfId="335" priority="183">
      <formula>$D$5="ลาออก"</formula>
    </cfRule>
  </conditionalFormatting>
  <conditionalFormatting sqref="Z6">
    <cfRule type="expression" dxfId="334" priority="182">
      <formula>$D$6="ลาออก"</formula>
    </cfRule>
  </conditionalFormatting>
  <conditionalFormatting sqref="Z7">
    <cfRule type="expression" dxfId="333" priority="181">
      <formula>$D$7="ลาออก"</formula>
    </cfRule>
  </conditionalFormatting>
  <conditionalFormatting sqref="Z8">
    <cfRule type="expression" dxfId="332" priority="180">
      <formula>$D$8="ลาออก"</formula>
    </cfRule>
  </conditionalFormatting>
  <conditionalFormatting sqref="Z9">
    <cfRule type="expression" dxfId="331" priority="179">
      <formula>$D$9="ลาออก"</formula>
    </cfRule>
  </conditionalFormatting>
  <conditionalFormatting sqref="Z10">
    <cfRule type="expression" dxfId="330" priority="178">
      <formula>$D$10="ลาออก"</formula>
    </cfRule>
  </conditionalFormatting>
  <conditionalFormatting sqref="Z11">
    <cfRule type="expression" dxfId="329" priority="177">
      <formula>$D$11="ลาออก"</formula>
    </cfRule>
  </conditionalFormatting>
  <conditionalFormatting sqref="Z12">
    <cfRule type="expression" dxfId="328" priority="176">
      <formula>$D$12="ลาออก"</formula>
    </cfRule>
  </conditionalFormatting>
  <conditionalFormatting sqref="Z13">
    <cfRule type="expression" dxfId="327" priority="175">
      <formula>$D$13="ลาออก"</formula>
    </cfRule>
  </conditionalFormatting>
  <conditionalFormatting sqref="Z14">
    <cfRule type="expression" dxfId="326" priority="174">
      <formula>$D$14="ลาออก"</formula>
    </cfRule>
  </conditionalFormatting>
  <conditionalFormatting sqref="Z15">
    <cfRule type="expression" dxfId="325" priority="173">
      <formula>$D$15="ลาออก"</formula>
    </cfRule>
  </conditionalFormatting>
  <conditionalFormatting sqref="Z16">
    <cfRule type="expression" dxfId="324" priority="172">
      <formula>$D$16="ลาออก"</formula>
    </cfRule>
  </conditionalFormatting>
  <conditionalFormatting sqref="Z17">
    <cfRule type="expression" dxfId="323" priority="171">
      <formula>$D$17="ลาออก"</formula>
    </cfRule>
  </conditionalFormatting>
  <conditionalFormatting sqref="Z18">
    <cfRule type="expression" dxfId="322" priority="170">
      <formula>$D$18="ลาออก"</formula>
    </cfRule>
  </conditionalFormatting>
  <conditionalFormatting sqref="Z19">
    <cfRule type="expression" dxfId="321" priority="169">
      <formula>$D$19="ลาออก"</formula>
    </cfRule>
  </conditionalFormatting>
  <conditionalFormatting sqref="Z20">
    <cfRule type="expression" dxfId="320" priority="168">
      <formula>$D$20="ลาออก"</formula>
    </cfRule>
  </conditionalFormatting>
  <conditionalFormatting sqref="Z21">
    <cfRule type="expression" dxfId="319" priority="167">
      <formula>$D$21="ลาออก"</formula>
    </cfRule>
  </conditionalFormatting>
  <conditionalFormatting sqref="Z22">
    <cfRule type="expression" dxfId="318" priority="166">
      <formula>$D$22="ลาออก"</formula>
    </cfRule>
  </conditionalFormatting>
  <conditionalFormatting sqref="Z23">
    <cfRule type="expression" dxfId="317" priority="165">
      <formula>$D$23="ลาออก"</formula>
    </cfRule>
  </conditionalFormatting>
  <conditionalFormatting sqref="Z24">
    <cfRule type="expression" dxfId="316" priority="164">
      <formula>$D$24="ลาออก"</formula>
    </cfRule>
  </conditionalFormatting>
  <conditionalFormatting sqref="Z25">
    <cfRule type="expression" dxfId="315" priority="163">
      <formula>$D$25="ลาออก"</formula>
    </cfRule>
  </conditionalFormatting>
  <conditionalFormatting sqref="Z26">
    <cfRule type="expression" dxfId="314" priority="162">
      <formula>$D$26="ลาออก"</formula>
    </cfRule>
  </conditionalFormatting>
  <conditionalFormatting sqref="Z27">
    <cfRule type="expression" dxfId="313" priority="161">
      <formula>$D$27="ลาออก"</formula>
    </cfRule>
  </conditionalFormatting>
  <conditionalFormatting sqref="Z28">
    <cfRule type="expression" dxfId="312" priority="160">
      <formula>$D$28="ลาออก"</formula>
    </cfRule>
  </conditionalFormatting>
  <conditionalFormatting sqref="Z29">
    <cfRule type="expression" dxfId="311" priority="159">
      <formula>$D$29="ลาออก"</formula>
    </cfRule>
  </conditionalFormatting>
  <conditionalFormatting sqref="Z30">
    <cfRule type="expression" dxfId="310" priority="158">
      <formula>$D$30="ลาออก"</formula>
    </cfRule>
  </conditionalFormatting>
  <conditionalFormatting sqref="Z31">
    <cfRule type="expression" dxfId="309" priority="157">
      <formula>$D$31="ลาออก"</formula>
    </cfRule>
  </conditionalFormatting>
  <conditionalFormatting sqref="Z32">
    <cfRule type="expression" dxfId="308" priority="156">
      <formula>$D$33="ลาออก"</formula>
    </cfRule>
  </conditionalFormatting>
  <conditionalFormatting sqref="Z33">
    <cfRule type="expression" dxfId="307" priority="155">
      <formula>$D$33="ลาออก"</formula>
    </cfRule>
  </conditionalFormatting>
  <conditionalFormatting sqref="Z34">
    <cfRule type="expression" dxfId="306" priority="154">
      <formula>$D$34="ลาออก"</formula>
    </cfRule>
  </conditionalFormatting>
  <conditionalFormatting sqref="Z35">
    <cfRule type="expression" dxfId="305" priority="153">
      <formula>$D$35="ลาออก"</formula>
    </cfRule>
  </conditionalFormatting>
  <conditionalFormatting sqref="Z36">
    <cfRule type="expression" dxfId="304" priority="152">
      <formula>$D$36="ลาออก"</formula>
    </cfRule>
  </conditionalFormatting>
  <conditionalFormatting sqref="Z37">
    <cfRule type="expression" dxfId="303" priority="151">
      <formula>$D$37="ลาออก"</formula>
    </cfRule>
  </conditionalFormatting>
  <conditionalFormatting sqref="Z38">
    <cfRule type="expression" dxfId="302" priority="150">
      <formula>$D$38="ลาออก"</formula>
    </cfRule>
  </conditionalFormatting>
  <conditionalFormatting sqref="Z39">
    <cfRule type="expression" dxfId="301" priority="149">
      <formula>$D$39="ลาออก"</formula>
    </cfRule>
  </conditionalFormatting>
  <conditionalFormatting sqref="Z40">
    <cfRule type="expression" dxfId="300" priority="148">
      <formula>$D$40="ลาออก"</formula>
    </cfRule>
  </conditionalFormatting>
  <conditionalFormatting sqref="Z41">
    <cfRule type="expression" dxfId="299" priority="147">
      <formula>$D$41="ลาออก"</formula>
    </cfRule>
  </conditionalFormatting>
  <conditionalFormatting sqref="Z42">
    <cfRule type="expression" dxfId="298" priority="146">
      <formula>$D$42="ลาออก"</formula>
    </cfRule>
  </conditionalFormatting>
  <conditionalFormatting sqref="Z43">
    <cfRule type="expression" dxfId="297" priority="145">
      <formula>$D$43="ลาออก"</formula>
    </cfRule>
  </conditionalFormatting>
  <conditionalFormatting sqref="Z44">
    <cfRule type="expression" dxfId="296" priority="144">
      <formula>$D$44="ลาออก"</formula>
    </cfRule>
  </conditionalFormatting>
  <conditionalFormatting sqref="Z45">
    <cfRule type="expression" dxfId="295" priority="143">
      <formula>$D$45="ลาออก"</formula>
    </cfRule>
  </conditionalFormatting>
  <conditionalFormatting sqref="Z46">
    <cfRule type="expression" dxfId="294" priority="142">
      <formula>$D$46="ลาออก"</formula>
    </cfRule>
  </conditionalFormatting>
  <conditionalFormatting sqref="Z47">
    <cfRule type="expression" dxfId="293" priority="141">
      <formula>$D$47="ลาออก"</formula>
    </cfRule>
  </conditionalFormatting>
  <conditionalFormatting sqref="Z48">
    <cfRule type="expression" dxfId="292" priority="140">
      <formula>$D$48="ลาออก"</formula>
    </cfRule>
  </conditionalFormatting>
  <conditionalFormatting sqref="Z49">
    <cfRule type="expression" dxfId="291" priority="139">
      <formula>$D$49="ลาออก"</formula>
    </cfRule>
  </conditionalFormatting>
  <conditionalFormatting sqref="Z50">
    <cfRule type="expression" dxfId="290" priority="138">
      <formula>$D$50="ลาออก"</formula>
    </cfRule>
  </conditionalFormatting>
  <conditionalFormatting sqref="Z51">
    <cfRule type="expression" dxfId="289" priority="137">
      <formula>$D$51="ลาออก"</formula>
    </cfRule>
  </conditionalFormatting>
  <conditionalFormatting sqref="Z52">
    <cfRule type="expression" dxfId="288" priority="136">
      <formula>$D$52="ลาออก"</formula>
    </cfRule>
  </conditionalFormatting>
  <conditionalFormatting sqref="Z53">
    <cfRule type="expression" dxfId="287" priority="135">
      <formula>$D$53="ลาออก"</formula>
    </cfRule>
  </conditionalFormatting>
  <conditionalFormatting sqref="Z54">
    <cfRule type="expression" dxfId="286" priority="134">
      <formula>$D$54="ลาออก"</formula>
    </cfRule>
  </conditionalFormatting>
  <conditionalFormatting sqref="Z55">
    <cfRule type="expression" dxfId="285" priority="133">
      <formula>$D$55="ลาออก"</formula>
    </cfRule>
  </conditionalFormatting>
  <conditionalFormatting sqref="Z56">
    <cfRule type="expression" dxfId="284" priority="132">
      <formula>$D$56="ลาออก"</formula>
    </cfRule>
  </conditionalFormatting>
  <conditionalFormatting sqref="Z57">
    <cfRule type="expression" dxfId="283" priority="131">
      <formula>$D$57="ลาออก"</formula>
    </cfRule>
  </conditionalFormatting>
  <conditionalFormatting sqref="Z58">
    <cfRule type="expression" dxfId="282" priority="130">
      <formula>$D$58="ลาออก"</formula>
    </cfRule>
  </conditionalFormatting>
  <conditionalFormatting sqref="Z59">
    <cfRule type="expression" dxfId="281" priority="129">
      <formula>$D$59="ลาออก"</formula>
    </cfRule>
  </conditionalFormatting>
  <conditionalFormatting sqref="Z60">
    <cfRule type="expression" dxfId="280" priority="128">
      <formula>$D$60="ลาออก"</formula>
    </cfRule>
  </conditionalFormatting>
  <conditionalFormatting sqref="Z61">
    <cfRule type="expression" dxfId="279" priority="127">
      <formula>$D$61="ลาออก"</formula>
    </cfRule>
  </conditionalFormatting>
  <conditionalFormatting sqref="Z62">
    <cfRule type="expression" dxfId="278" priority="126">
      <formula>$D$62="ลาออก"</formula>
    </cfRule>
  </conditionalFormatting>
  <conditionalFormatting sqref="Z63">
    <cfRule type="expression" dxfId="277" priority="125">
      <formula>$D$63="ลาออก"</formula>
    </cfRule>
  </conditionalFormatting>
  <conditionalFormatting sqref="Z64">
    <cfRule type="expression" dxfId="276" priority="124">
      <formula>$D$64="ลาออก"</formula>
    </cfRule>
  </conditionalFormatting>
  <conditionalFormatting sqref="W5">
    <cfRule type="expression" dxfId="275" priority="123">
      <formula>$D$5="ลาออก"</formula>
    </cfRule>
  </conditionalFormatting>
  <conditionalFormatting sqref="W6">
    <cfRule type="expression" dxfId="274" priority="122">
      <formula>$D$6="ลาออก"</formula>
    </cfRule>
  </conditionalFormatting>
  <conditionalFormatting sqref="W7">
    <cfRule type="expression" dxfId="273" priority="121">
      <formula>$D$7="ลาออก"</formula>
    </cfRule>
  </conditionalFormatting>
  <conditionalFormatting sqref="W8">
    <cfRule type="expression" dxfId="272" priority="120">
      <formula>$D$8="ลาออก"</formula>
    </cfRule>
  </conditionalFormatting>
  <conditionalFormatting sqref="W9">
    <cfRule type="expression" dxfId="271" priority="119">
      <formula>$D$9="ลาออก"</formula>
    </cfRule>
  </conditionalFormatting>
  <conditionalFormatting sqref="W10">
    <cfRule type="expression" dxfId="270" priority="118">
      <formula>$D$10="ลาออก"</formula>
    </cfRule>
  </conditionalFormatting>
  <conditionalFormatting sqref="W11">
    <cfRule type="expression" dxfId="269" priority="117">
      <formula>$D$11="ลาออก"</formula>
    </cfRule>
  </conditionalFormatting>
  <conditionalFormatting sqref="W12">
    <cfRule type="expression" dxfId="268" priority="116">
      <formula>$D$12="ลาออก"</formula>
    </cfRule>
  </conditionalFormatting>
  <conditionalFormatting sqref="W13">
    <cfRule type="expression" dxfId="267" priority="115">
      <formula>$D$13="ลาออก"</formula>
    </cfRule>
  </conditionalFormatting>
  <conditionalFormatting sqref="W14">
    <cfRule type="expression" dxfId="266" priority="114">
      <formula>$D$14="ลาออก"</formula>
    </cfRule>
  </conditionalFormatting>
  <conditionalFormatting sqref="W15">
    <cfRule type="expression" dxfId="265" priority="113">
      <formula>$D$15="ลาออก"</formula>
    </cfRule>
  </conditionalFormatting>
  <conditionalFormatting sqref="W16">
    <cfRule type="expression" dxfId="264" priority="112">
      <formula>$D$16="ลาออก"</formula>
    </cfRule>
  </conditionalFormatting>
  <conditionalFormatting sqref="W17">
    <cfRule type="expression" dxfId="263" priority="111">
      <formula>$D$17="ลาออก"</formula>
    </cfRule>
  </conditionalFormatting>
  <conditionalFormatting sqref="W18">
    <cfRule type="expression" dxfId="262" priority="110">
      <formula>$D$18="ลาออก"</formula>
    </cfRule>
  </conditionalFormatting>
  <conditionalFormatting sqref="W19">
    <cfRule type="expression" dxfId="261" priority="109">
      <formula>$D$19="ลาออก"</formula>
    </cfRule>
  </conditionalFormatting>
  <conditionalFormatting sqref="W20">
    <cfRule type="expression" dxfId="260" priority="108">
      <formula>$D$20="ลาออก"</formula>
    </cfRule>
  </conditionalFormatting>
  <conditionalFormatting sqref="W21">
    <cfRule type="expression" dxfId="259" priority="107">
      <formula>$D$21="ลาออก"</formula>
    </cfRule>
  </conditionalFormatting>
  <conditionalFormatting sqref="W22">
    <cfRule type="expression" dxfId="258" priority="106">
      <formula>$D$22="ลาออก"</formula>
    </cfRule>
  </conditionalFormatting>
  <conditionalFormatting sqref="W23">
    <cfRule type="expression" dxfId="257" priority="105">
      <formula>$D$23="ลาออก"</formula>
    </cfRule>
  </conditionalFormatting>
  <conditionalFormatting sqref="W24">
    <cfRule type="expression" dxfId="256" priority="104">
      <formula>$D$24="ลาออก"</formula>
    </cfRule>
  </conditionalFormatting>
  <conditionalFormatting sqref="W25">
    <cfRule type="expression" dxfId="255" priority="103">
      <formula>$D$25="ลาออก"</formula>
    </cfRule>
  </conditionalFormatting>
  <conditionalFormatting sqref="W26">
    <cfRule type="expression" dxfId="254" priority="102">
      <formula>$D$26="ลาออก"</formula>
    </cfRule>
  </conditionalFormatting>
  <conditionalFormatting sqref="W27">
    <cfRule type="expression" dxfId="253" priority="101">
      <formula>$D$27="ลาออก"</formula>
    </cfRule>
  </conditionalFormatting>
  <conditionalFormatting sqref="W28">
    <cfRule type="expression" dxfId="252" priority="100">
      <formula>$D$28="ลาออก"</formula>
    </cfRule>
  </conditionalFormatting>
  <conditionalFormatting sqref="W29">
    <cfRule type="expression" dxfId="251" priority="99">
      <formula>$D$29="ลาออก"</formula>
    </cfRule>
  </conditionalFormatting>
  <conditionalFormatting sqref="W30">
    <cfRule type="expression" dxfId="250" priority="98">
      <formula>$D$30="ลาออก"</formula>
    </cfRule>
  </conditionalFormatting>
  <conditionalFormatting sqref="W31">
    <cfRule type="expression" dxfId="249" priority="97">
      <formula>$D$31="ลาออก"</formula>
    </cfRule>
  </conditionalFormatting>
  <conditionalFormatting sqref="W32">
    <cfRule type="expression" dxfId="248" priority="96">
      <formula>$D$33="ลาออก"</formula>
    </cfRule>
  </conditionalFormatting>
  <conditionalFormatting sqref="W33">
    <cfRule type="expression" dxfId="247" priority="95">
      <formula>$D$33="ลาออก"</formula>
    </cfRule>
  </conditionalFormatting>
  <conditionalFormatting sqref="W34">
    <cfRule type="expression" dxfId="246" priority="94">
      <formula>$D$34="ลาออก"</formula>
    </cfRule>
  </conditionalFormatting>
  <conditionalFormatting sqref="W35">
    <cfRule type="expression" dxfId="245" priority="93">
      <formula>$D$35="ลาออก"</formula>
    </cfRule>
  </conditionalFormatting>
  <conditionalFormatting sqref="W36">
    <cfRule type="expression" dxfId="244" priority="92">
      <formula>$D$36="ลาออก"</formula>
    </cfRule>
  </conditionalFormatting>
  <conditionalFormatting sqref="W37">
    <cfRule type="expression" dxfId="243" priority="91">
      <formula>$D$37="ลาออก"</formula>
    </cfRule>
  </conditionalFormatting>
  <conditionalFormatting sqref="W38">
    <cfRule type="expression" dxfId="242" priority="90">
      <formula>$D$38="ลาออก"</formula>
    </cfRule>
  </conditionalFormatting>
  <conditionalFormatting sqref="W39">
    <cfRule type="expression" dxfId="241" priority="89">
      <formula>$D$39="ลาออก"</formula>
    </cfRule>
  </conditionalFormatting>
  <conditionalFormatting sqref="W40">
    <cfRule type="expression" dxfId="240" priority="88">
      <formula>$D$40="ลาออก"</formula>
    </cfRule>
  </conditionalFormatting>
  <conditionalFormatting sqref="W41">
    <cfRule type="expression" dxfId="239" priority="87">
      <formula>$D$41="ลาออก"</formula>
    </cfRule>
  </conditionalFormatting>
  <conditionalFormatting sqref="W42">
    <cfRule type="expression" dxfId="238" priority="86">
      <formula>$D$42="ลาออก"</formula>
    </cfRule>
  </conditionalFormatting>
  <conditionalFormatting sqref="W43">
    <cfRule type="expression" dxfId="237" priority="85">
      <formula>$D$43="ลาออก"</formula>
    </cfRule>
  </conditionalFormatting>
  <conditionalFormatting sqref="W44">
    <cfRule type="expression" dxfId="236" priority="84">
      <formula>$D$44="ลาออก"</formula>
    </cfRule>
  </conditionalFormatting>
  <conditionalFormatting sqref="W45">
    <cfRule type="expression" dxfId="235" priority="83">
      <formula>$D$45="ลาออก"</formula>
    </cfRule>
  </conditionalFormatting>
  <conditionalFormatting sqref="W46">
    <cfRule type="expression" dxfId="234" priority="82">
      <formula>$D$46="ลาออก"</formula>
    </cfRule>
  </conditionalFormatting>
  <conditionalFormatting sqref="W47">
    <cfRule type="expression" dxfId="233" priority="81">
      <formula>$D$47="ลาออก"</formula>
    </cfRule>
  </conditionalFormatting>
  <conditionalFormatting sqref="W48">
    <cfRule type="expression" dxfId="232" priority="80">
      <formula>$D$48="ลาออก"</formula>
    </cfRule>
  </conditionalFormatting>
  <conditionalFormatting sqref="W49">
    <cfRule type="expression" dxfId="231" priority="79">
      <formula>$D$49="ลาออก"</formula>
    </cfRule>
  </conditionalFormatting>
  <conditionalFormatting sqref="W50">
    <cfRule type="expression" dxfId="230" priority="78">
      <formula>$D$50="ลาออก"</formula>
    </cfRule>
  </conditionalFormatting>
  <conditionalFormatting sqref="W51">
    <cfRule type="expression" dxfId="229" priority="77">
      <formula>$D$51="ลาออก"</formula>
    </cfRule>
  </conditionalFormatting>
  <conditionalFormatting sqref="W52">
    <cfRule type="expression" dxfId="228" priority="76">
      <formula>$D$52="ลาออก"</formula>
    </cfRule>
  </conditionalFormatting>
  <conditionalFormatting sqref="W53">
    <cfRule type="expression" dxfId="227" priority="75">
      <formula>$D$53="ลาออก"</formula>
    </cfRule>
  </conditionalFormatting>
  <conditionalFormatting sqref="W54">
    <cfRule type="expression" dxfId="226" priority="74">
      <formula>$D$54="ลาออก"</formula>
    </cfRule>
  </conditionalFormatting>
  <conditionalFormatting sqref="W55">
    <cfRule type="expression" dxfId="225" priority="73">
      <formula>$D$55="ลาออก"</formula>
    </cfRule>
  </conditionalFormatting>
  <conditionalFormatting sqref="W56">
    <cfRule type="expression" dxfId="224" priority="72">
      <formula>$D$56="ลาออก"</formula>
    </cfRule>
  </conditionalFormatting>
  <conditionalFormatting sqref="W57">
    <cfRule type="expression" dxfId="223" priority="71">
      <formula>$D$57="ลาออก"</formula>
    </cfRule>
  </conditionalFormatting>
  <conditionalFormatting sqref="W58">
    <cfRule type="expression" dxfId="222" priority="70">
      <formula>$D$58="ลาออก"</formula>
    </cfRule>
  </conditionalFormatting>
  <conditionalFormatting sqref="W59">
    <cfRule type="expression" dxfId="221" priority="69">
      <formula>$D$59="ลาออก"</formula>
    </cfRule>
  </conditionalFormatting>
  <conditionalFormatting sqref="W60">
    <cfRule type="expression" dxfId="220" priority="68">
      <formula>$D$60="ลาออก"</formula>
    </cfRule>
  </conditionalFormatting>
  <conditionalFormatting sqref="W61">
    <cfRule type="expression" dxfId="219" priority="67">
      <formula>$D$61="ลาออก"</formula>
    </cfRule>
  </conditionalFormatting>
  <conditionalFormatting sqref="W62">
    <cfRule type="expression" dxfId="218" priority="66">
      <formula>$D$62="ลาออก"</formula>
    </cfRule>
  </conditionalFormatting>
  <conditionalFormatting sqref="W63">
    <cfRule type="expression" dxfId="217" priority="65">
      <formula>$D$63="ลาออก"</formula>
    </cfRule>
  </conditionalFormatting>
  <conditionalFormatting sqref="W64">
    <cfRule type="expression" dxfId="216" priority="64">
      <formula>$D$64="ลาออก"</formula>
    </cfRule>
  </conditionalFormatting>
  <conditionalFormatting sqref="E5 H5 K5 N5 Q5 T5">
    <cfRule type="expression" dxfId="215" priority="63">
      <formula>$D$5="ลาออก"</formula>
    </cfRule>
  </conditionalFormatting>
  <conditionalFormatting sqref="E6 H6 K6 N6 Q6 T6">
    <cfRule type="expression" dxfId="214" priority="62">
      <formula>$D$6="ลาออก"</formula>
    </cfRule>
  </conditionalFormatting>
  <conditionalFormatting sqref="E7 H7 K7 N7 Q7 T7">
    <cfRule type="expression" dxfId="213" priority="61">
      <formula>$D$7="ลาออก"</formula>
    </cfRule>
  </conditionalFormatting>
  <conditionalFormatting sqref="E8 H8 K8 N8 Q8 T8">
    <cfRule type="expression" dxfId="212" priority="60">
      <formula>$D$8="ลาออก"</formula>
    </cfRule>
  </conditionalFormatting>
  <conditionalFormatting sqref="E9 H9 K9 N9 Q9 T9">
    <cfRule type="expression" dxfId="211" priority="59">
      <formula>$D$9="ลาออก"</formula>
    </cfRule>
  </conditionalFormatting>
  <conditionalFormatting sqref="E10 H10 K10 N10 Q10 T10">
    <cfRule type="expression" dxfId="210" priority="58">
      <formula>$D$10="ลาออก"</formula>
    </cfRule>
  </conditionalFormatting>
  <conditionalFormatting sqref="E11 H11 K11 N11 Q11 T11">
    <cfRule type="expression" dxfId="209" priority="57">
      <formula>$D$11="ลาออก"</formula>
    </cfRule>
  </conditionalFormatting>
  <conditionalFormatting sqref="E12 H12 K12 N12 Q12 T12">
    <cfRule type="expression" dxfId="208" priority="56">
      <formula>$D$12="ลาออก"</formula>
    </cfRule>
  </conditionalFormatting>
  <conditionalFormatting sqref="E13 H13 K13 N13 Q13 T13">
    <cfRule type="expression" dxfId="207" priority="55">
      <formula>$D$13="ลาออก"</formula>
    </cfRule>
  </conditionalFormatting>
  <conditionalFormatting sqref="E14 H14 K14 N14 Q14 T14">
    <cfRule type="expression" dxfId="206" priority="54">
      <formula>$D$14="ลาออก"</formula>
    </cfRule>
  </conditionalFormatting>
  <conditionalFormatting sqref="E15 H15 K15 N15 Q15 T15">
    <cfRule type="expression" dxfId="205" priority="53">
      <formula>$D$15="ลาออก"</formula>
    </cfRule>
  </conditionalFormatting>
  <conditionalFormatting sqref="E16 H16 K16 N16 Q16 T16">
    <cfRule type="expression" dxfId="204" priority="52">
      <formula>$D$16="ลาออก"</formula>
    </cfRule>
  </conditionalFormatting>
  <conditionalFormatting sqref="E17 H17 K17 N17 Q17 T17">
    <cfRule type="expression" dxfId="203" priority="51">
      <formula>$D$17="ลาออก"</formula>
    </cfRule>
  </conditionalFormatting>
  <conditionalFormatting sqref="E18 H18 K18 N18 Q18 T18">
    <cfRule type="expression" dxfId="202" priority="50">
      <formula>$D$18="ลาออก"</formula>
    </cfRule>
  </conditionalFormatting>
  <conditionalFormatting sqref="E19 H19 K19 N19 Q19 T19">
    <cfRule type="expression" dxfId="201" priority="49">
      <formula>$D$19="ลาออก"</formula>
    </cfRule>
  </conditionalFormatting>
  <conditionalFormatting sqref="E20 H20 K20 N20 Q20 T20">
    <cfRule type="expression" dxfId="200" priority="48">
      <formula>$D$20="ลาออก"</formula>
    </cfRule>
  </conditionalFormatting>
  <conditionalFormatting sqref="E21 H21 K21 N21 Q21 T21">
    <cfRule type="expression" dxfId="199" priority="47">
      <formula>$D$21="ลาออก"</formula>
    </cfRule>
  </conditionalFormatting>
  <conditionalFormatting sqref="E22 H22 K22 N22 Q22 T22">
    <cfRule type="expression" dxfId="198" priority="46">
      <formula>$D$22="ลาออก"</formula>
    </cfRule>
  </conditionalFormatting>
  <conditionalFormatting sqref="E23 H23 K23 N23 Q23 T23">
    <cfRule type="expression" dxfId="197" priority="45">
      <formula>$D$23="ลาออก"</formula>
    </cfRule>
  </conditionalFormatting>
  <conditionalFormatting sqref="E24 H24 K24 N24 Q24 T24">
    <cfRule type="expression" dxfId="196" priority="44">
      <formula>$D$24="ลาออก"</formula>
    </cfRule>
  </conditionalFormatting>
  <conditionalFormatting sqref="E25 H25 K25 N25 Q25 T25">
    <cfRule type="expression" dxfId="195" priority="43">
      <formula>$D$25="ลาออก"</formula>
    </cfRule>
  </conditionalFormatting>
  <conditionalFormatting sqref="E26 H26 K26 N26 Q26 T26">
    <cfRule type="expression" dxfId="194" priority="42">
      <formula>$D$26="ลาออก"</formula>
    </cfRule>
  </conditionalFormatting>
  <conditionalFormatting sqref="E27 H27 K27 N27 Q27 T27">
    <cfRule type="expression" dxfId="193" priority="41">
      <formula>$D$27="ลาออก"</formula>
    </cfRule>
  </conditionalFormatting>
  <conditionalFormatting sqref="E28 H28 K28 N28 Q28 T28">
    <cfRule type="expression" dxfId="192" priority="40">
      <formula>$D$28="ลาออก"</formula>
    </cfRule>
  </conditionalFormatting>
  <conditionalFormatting sqref="E29 H29 K29 N29 Q29 T29">
    <cfRule type="expression" dxfId="191" priority="39">
      <formula>$D$29="ลาออก"</formula>
    </cfRule>
  </conditionalFormatting>
  <conditionalFormatting sqref="E30 H30 K30 N30 Q30 T30">
    <cfRule type="expression" dxfId="190" priority="38">
      <formula>$D$30="ลาออก"</formula>
    </cfRule>
  </conditionalFormatting>
  <conditionalFormatting sqref="E31 H31 K31 N31 Q31 T31">
    <cfRule type="expression" dxfId="189" priority="37">
      <formula>$D$31="ลาออก"</formula>
    </cfRule>
  </conditionalFormatting>
  <conditionalFormatting sqref="E32 H32 K32 N32 Q32 T32">
    <cfRule type="expression" dxfId="188" priority="36">
      <formula>$D$33="ลาออก"</formula>
    </cfRule>
  </conditionalFormatting>
  <conditionalFormatting sqref="E33 H33 K33 N33 Q33 T33">
    <cfRule type="expression" dxfId="187" priority="35">
      <formula>$D$33="ลาออก"</formula>
    </cfRule>
  </conditionalFormatting>
  <conditionalFormatting sqref="E34 H34 K34 N34 Q34 T34">
    <cfRule type="expression" dxfId="186" priority="34">
      <formula>$D$34="ลาออก"</formula>
    </cfRule>
  </conditionalFormatting>
  <conditionalFormatting sqref="E35 H35 K35 N35 Q35 T35">
    <cfRule type="expression" dxfId="185" priority="33">
      <formula>$D$35="ลาออก"</formula>
    </cfRule>
  </conditionalFormatting>
  <conditionalFormatting sqref="E36 H36 K36 N36 Q36 T36">
    <cfRule type="expression" dxfId="184" priority="32">
      <formula>$D$36="ลาออก"</formula>
    </cfRule>
  </conditionalFormatting>
  <conditionalFormatting sqref="E37 H37 K37 N37 Q37 T37">
    <cfRule type="expression" dxfId="183" priority="31">
      <formula>$D$37="ลาออก"</formula>
    </cfRule>
  </conditionalFormatting>
  <conditionalFormatting sqref="E38 H38 K38 N38 Q38 T38">
    <cfRule type="expression" dxfId="182" priority="30">
      <formula>$D$38="ลาออก"</formula>
    </cfRule>
  </conditionalFormatting>
  <conditionalFormatting sqref="E39 H39 K39 N39 Q39 T39">
    <cfRule type="expression" dxfId="181" priority="29">
      <formula>$D$39="ลาออก"</formula>
    </cfRule>
  </conditionalFormatting>
  <conditionalFormatting sqref="E40 H40 K40 N40 Q40 T40">
    <cfRule type="expression" dxfId="180" priority="28">
      <formula>$D$40="ลาออก"</formula>
    </cfRule>
  </conditionalFormatting>
  <conditionalFormatting sqref="E41 H41 K41 N41 Q41 T41">
    <cfRule type="expression" dxfId="179" priority="27">
      <formula>$D$41="ลาออก"</formula>
    </cfRule>
  </conditionalFormatting>
  <conditionalFormatting sqref="E42 H42 K42 N42 Q42 T42">
    <cfRule type="expression" dxfId="178" priority="26">
      <formula>$D$42="ลาออก"</formula>
    </cfRule>
  </conditionalFormatting>
  <conditionalFormatting sqref="E43 H43 K43 N43 Q43 T43">
    <cfRule type="expression" dxfId="177" priority="25">
      <formula>$D$43="ลาออก"</formula>
    </cfRule>
  </conditionalFormatting>
  <conditionalFormatting sqref="E44 H44 K44 N44 Q44 T44">
    <cfRule type="expression" dxfId="176" priority="24">
      <formula>$D$44="ลาออก"</formula>
    </cfRule>
  </conditionalFormatting>
  <conditionalFormatting sqref="E45 H45 K45 N45 Q45 T45">
    <cfRule type="expression" dxfId="175" priority="23">
      <formula>$D$45="ลาออก"</formula>
    </cfRule>
  </conditionalFormatting>
  <conditionalFormatting sqref="E46 H46 K46 N46 Q46 T46">
    <cfRule type="expression" dxfId="174" priority="22">
      <formula>$D$46="ลาออก"</formula>
    </cfRule>
  </conditionalFormatting>
  <conditionalFormatting sqref="E47 H47 K47 N47 Q47 T47">
    <cfRule type="expression" dxfId="173" priority="21">
      <formula>$D$47="ลาออก"</formula>
    </cfRule>
  </conditionalFormatting>
  <conditionalFormatting sqref="E48 H48 K48 N48 Q48 T48">
    <cfRule type="expression" dxfId="172" priority="20">
      <formula>$D$48="ลาออก"</formula>
    </cfRule>
  </conditionalFormatting>
  <conditionalFormatting sqref="E49 H49 K49 N49 Q49 T49">
    <cfRule type="expression" dxfId="171" priority="19">
      <formula>$D$49="ลาออก"</formula>
    </cfRule>
  </conditionalFormatting>
  <conditionalFormatting sqref="E50 H50 K50 N50 Q50 T50">
    <cfRule type="expression" dxfId="170" priority="18">
      <formula>$D$50="ลาออก"</formula>
    </cfRule>
  </conditionalFormatting>
  <conditionalFormatting sqref="E51 H51 K51 N51 Q51 T51">
    <cfRule type="expression" dxfId="169" priority="17">
      <formula>$D$51="ลาออก"</formula>
    </cfRule>
  </conditionalFormatting>
  <conditionalFormatting sqref="E52 H52 K52 N52 Q52 T52">
    <cfRule type="expression" dxfId="168" priority="16">
      <formula>$D$52="ลาออก"</formula>
    </cfRule>
  </conditionalFormatting>
  <conditionalFormatting sqref="E53 H53 K53 N53 Q53 T53">
    <cfRule type="expression" dxfId="167" priority="15">
      <formula>$D$53="ลาออก"</formula>
    </cfRule>
  </conditionalFormatting>
  <conditionalFormatting sqref="E54 H54 K54 N54 Q54 T54">
    <cfRule type="expression" dxfId="166" priority="14">
      <formula>$D$54="ลาออก"</formula>
    </cfRule>
  </conditionalFormatting>
  <conditionalFormatting sqref="E55 H55 K55 N55 Q55 T55">
    <cfRule type="expression" dxfId="165" priority="13">
      <formula>$D$55="ลาออก"</formula>
    </cfRule>
  </conditionalFormatting>
  <conditionalFormatting sqref="E56 H56 K56 N56 Q56 T56">
    <cfRule type="expression" dxfId="164" priority="12">
      <formula>$D$56="ลาออก"</formula>
    </cfRule>
  </conditionalFormatting>
  <conditionalFormatting sqref="E57 H57 K57 N57 Q57 T57">
    <cfRule type="expression" dxfId="163" priority="11">
      <formula>$D$57="ลาออก"</formula>
    </cfRule>
  </conditionalFormatting>
  <conditionalFormatting sqref="E58 H58 K58 N58 Q58 T58">
    <cfRule type="expression" dxfId="162" priority="10">
      <formula>$D$58="ลาออก"</formula>
    </cfRule>
  </conditionalFormatting>
  <conditionalFormatting sqref="E59 H59 K59 N59 Q59 T59">
    <cfRule type="expression" dxfId="161" priority="9">
      <formula>$D$59="ลาออก"</formula>
    </cfRule>
  </conditionalFormatting>
  <conditionalFormatting sqref="E60 H60 K60 N60 Q60 T60">
    <cfRule type="expression" dxfId="160" priority="8">
      <formula>$D$60="ลาออก"</formula>
    </cfRule>
  </conditionalFormatting>
  <conditionalFormatting sqref="E61 H61 K61 N61 Q61 T61">
    <cfRule type="expression" dxfId="159" priority="7">
      <formula>$D$61="ลาออก"</formula>
    </cfRule>
  </conditionalFormatting>
  <conditionalFormatting sqref="E62 H62 K62 N62 Q62 T62">
    <cfRule type="expression" dxfId="158" priority="6">
      <formula>$D$62="ลาออก"</formula>
    </cfRule>
  </conditionalFormatting>
  <conditionalFormatting sqref="E63 H63 K63 N63 Q63 T63">
    <cfRule type="expression" dxfId="157" priority="5">
      <formula>$D$63="ลาออก"</formula>
    </cfRule>
  </conditionalFormatting>
  <conditionalFormatting sqref="E64 H64 K64 N64 Q64 T64">
    <cfRule type="expression" dxfId="156" priority="4">
      <formula>$D$64="ลาออก"</formula>
    </cfRule>
  </conditionalFormatting>
  <conditionalFormatting sqref="G5:G64 J5:J64 M5:M64 P5:P64 S5:S64 V5:V64 Y5:Y64 AB5:AB64 AE5:AE64">
    <cfRule type="containsText" dxfId="155" priority="1" operator="containsText" text="1">
      <formula>NOT(ISERROR(SEARCH("1",G5)))</formula>
    </cfRule>
    <cfRule type="containsText" dxfId="154" priority="2" operator="containsText" text="0.5">
      <formula>NOT(ISERROR(SEARCH("0.5",G5)))</formula>
    </cfRule>
    <cfRule type="containsText" dxfId="153" priority="3" operator="containsText" text="0">
      <formula>NOT(ISERROR(SEARCH("0",G5)))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9"/>
  <sheetViews>
    <sheetView showRowColHeaders="0" zoomScaleNormal="100" workbookViewId="0">
      <pane ySplit="3" topLeftCell="A4" activePane="bottomLeft" state="frozen"/>
      <selection pane="bottomLeft" activeCell="F4" sqref="F4"/>
    </sheetView>
  </sheetViews>
  <sheetFormatPr defaultColWidth="9" defaultRowHeight="25.5" customHeight="1" x14ac:dyDescent="1.35"/>
  <cols>
    <col min="1" max="1" width="7" style="20" customWidth="1"/>
    <col min="2" max="2" width="22.33203125" style="20" customWidth="1"/>
    <col min="3" max="3" width="8.1640625" style="16" customWidth="1"/>
    <col min="4" max="4" width="6.4140625" style="16" customWidth="1"/>
    <col min="5" max="5" width="15.4140625" style="16" bestFit="1" customWidth="1"/>
    <col min="6" max="13" width="8.33203125" style="22" customWidth="1"/>
    <col min="14" max="14" width="8.6640625" style="21" customWidth="1"/>
    <col min="15" max="15" width="17.9140625" style="17" customWidth="1"/>
    <col min="16" max="17" width="7.25" style="18" customWidth="1"/>
    <col min="18" max="25" width="5.4140625" style="54" customWidth="1"/>
    <col min="26" max="16384" width="9" style="15"/>
  </cols>
  <sheetData>
    <row r="1" spans="1:25" ht="23" customHeight="1" x14ac:dyDescent="0.9">
      <c r="A1" s="94" t="s">
        <v>3</v>
      </c>
      <c r="B1" s="95"/>
      <c r="C1" s="95"/>
      <c r="D1" s="95"/>
      <c r="E1" s="96"/>
      <c r="F1" s="100" t="e">
        <f>AVERAGE(F2:G2)</f>
        <v>#DIV/0!</v>
      </c>
      <c r="G1" s="101"/>
      <c r="H1" s="102" t="e">
        <f>AVERAGE(H2:I2)</f>
        <v>#DIV/0!</v>
      </c>
      <c r="I1" s="103"/>
      <c r="J1" s="90" t="e">
        <f>AVERAGE(J2:K2)</f>
        <v>#DIV/0!</v>
      </c>
      <c r="K1" s="91"/>
      <c r="L1" s="92" t="e">
        <f>AVERAGE(L2:M2)</f>
        <v>#DIV/0!</v>
      </c>
      <c r="M1" s="93"/>
      <c r="N1" s="109" t="s">
        <v>10</v>
      </c>
      <c r="O1" s="108" t="s">
        <v>4</v>
      </c>
      <c r="P1" s="110" t="s">
        <v>11</v>
      </c>
      <c r="Q1" s="65" t="s">
        <v>34</v>
      </c>
      <c r="R1" s="53">
        <f t="shared" ref="R1:Y1" si="0">F3</f>
        <v>61</v>
      </c>
      <c r="S1" s="53">
        <f t="shared" si="0"/>
        <v>61</v>
      </c>
      <c r="T1" s="53">
        <f t="shared" si="0"/>
        <v>62</v>
      </c>
      <c r="U1" s="53">
        <f t="shared" si="0"/>
        <v>62</v>
      </c>
      <c r="V1" s="53">
        <f t="shared" si="0"/>
        <v>63</v>
      </c>
      <c r="W1" s="66">
        <f t="shared" si="0"/>
        <v>63</v>
      </c>
      <c r="X1" s="66">
        <f t="shared" si="0"/>
        <v>64</v>
      </c>
      <c r="Y1" s="66">
        <f t="shared" si="0"/>
        <v>64</v>
      </c>
    </row>
    <row r="2" spans="1:25" ht="25.5" customHeight="1" x14ac:dyDescent="0.9">
      <c r="A2" s="97"/>
      <c r="B2" s="98"/>
      <c r="C2" s="98"/>
      <c r="D2" s="98"/>
      <c r="E2" s="99"/>
      <c r="F2" s="57" t="e">
        <f t="shared" ref="F2:M2" si="1">SUM(F4:F62)/R2</f>
        <v>#DIV/0!</v>
      </c>
      <c r="G2" s="57" t="e">
        <f t="shared" si="1"/>
        <v>#DIV/0!</v>
      </c>
      <c r="H2" s="59" t="e">
        <f t="shared" si="1"/>
        <v>#DIV/0!</v>
      </c>
      <c r="I2" s="59" t="e">
        <f t="shared" si="1"/>
        <v>#DIV/0!</v>
      </c>
      <c r="J2" s="61" t="e">
        <f t="shared" si="1"/>
        <v>#DIV/0!</v>
      </c>
      <c r="K2" s="61" t="e">
        <f t="shared" si="1"/>
        <v>#DIV/0!</v>
      </c>
      <c r="L2" s="63" t="e">
        <f t="shared" si="1"/>
        <v>#DIV/0!</v>
      </c>
      <c r="M2" s="63" t="e">
        <f t="shared" si="1"/>
        <v>#DIV/0!</v>
      </c>
      <c r="N2" s="109"/>
      <c r="O2" s="108"/>
      <c r="P2" s="110"/>
      <c r="Q2" s="65">
        <f>Data!M4</f>
        <v>0</v>
      </c>
      <c r="R2" s="53">
        <f>Q2-R3</f>
        <v>0</v>
      </c>
      <c r="S2" s="67">
        <f>R2-S3</f>
        <v>0</v>
      </c>
      <c r="T2" s="67">
        <f>S2-T3</f>
        <v>0</v>
      </c>
      <c r="U2" s="67">
        <f>T2-U3</f>
        <v>0</v>
      </c>
      <c r="V2" s="67">
        <f t="shared" ref="V2:Y2" si="2">U2-V3</f>
        <v>0</v>
      </c>
      <c r="W2" s="67">
        <f t="shared" si="2"/>
        <v>0</v>
      </c>
      <c r="X2" s="67">
        <f t="shared" si="2"/>
        <v>0</v>
      </c>
      <c r="Y2" s="67">
        <f t="shared" si="2"/>
        <v>0</v>
      </c>
    </row>
    <row r="3" spans="1:25" ht="25.5" customHeight="1" x14ac:dyDescent="0.9">
      <c r="A3" s="52" t="str">
        <f>Data!C1</f>
        <v>คำนำหน้า</v>
      </c>
      <c r="B3" s="52" t="str">
        <f>Data!D1</f>
        <v>ชื่อ-สกุล</v>
      </c>
      <c r="C3" s="52" t="str">
        <f>Data!E1</f>
        <v>ความบกพร่อง</v>
      </c>
      <c r="D3" s="52" t="str">
        <f>Data!F1</f>
        <v>สถานะ</v>
      </c>
      <c r="E3" s="52" t="str">
        <f>Data!B1</f>
        <v>รหัสนักศึกษา</v>
      </c>
      <c r="F3" s="58">
        <f>Regis!E3</f>
        <v>61</v>
      </c>
      <c r="G3" s="58">
        <f>Regis!H3</f>
        <v>61</v>
      </c>
      <c r="H3" s="60">
        <f>Regis!K3</f>
        <v>62</v>
      </c>
      <c r="I3" s="60">
        <f>Regis!N3</f>
        <v>62</v>
      </c>
      <c r="J3" s="62">
        <f>Regis!Q3</f>
        <v>63</v>
      </c>
      <c r="K3" s="62">
        <f>Regis!T3</f>
        <v>63</v>
      </c>
      <c r="L3" s="64">
        <f>Regis!W3</f>
        <v>64</v>
      </c>
      <c r="M3" s="64">
        <f>Regis!Z3</f>
        <v>64</v>
      </c>
      <c r="N3" s="109"/>
      <c r="O3" s="108"/>
      <c r="P3" s="110"/>
      <c r="Q3" s="68" t="s">
        <v>14</v>
      </c>
      <c r="R3" s="53">
        <f>COUNTIF(F4:F63,"ลาออก")</f>
        <v>0</v>
      </c>
      <c r="S3" s="53">
        <f t="shared" ref="S3:Y3" si="3">COUNTIF(G4:G63,"ลาออก")</f>
        <v>0</v>
      </c>
      <c r="T3" s="53">
        <f t="shared" si="3"/>
        <v>0</v>
      </c>
      <c r="U3" s="53">
        <f t="shared" si="3"/>
        <v>0</v>
      </c>
      <c r="V3" s="53">
        <f t="shared" si="3"/>
        <v>0</v>
      </c>
      <c r="W3" s="53">
        <f t="shared" si="3"/>
        <v>0</v>
      </c>
      <c r="X3" s="53">
        <f t="shared" si="3"/>
        <v>0</v>
      </c>
      <c r="Y3" s="53">
        <f t="shared" si="3"/>
        <v>0</v>
      </c>
    </row>
    <row r="4" spans="1:25" ht="25.5" customHeight="1" x14ac:dyDescent="0.8">
      <c r="A4" s="23">
        <f>Data!C3</f>
        <v>0</v>
      </c>
      <c r="B4" s="23">
        <f>Data!D3</f>
        <v>0</v>
      </c>
      <c r="C4" s="24">
        <f>Data!E3</f>
        <v>0</v>
      </c>
      <c r="D4" s="24" t="str">
        <f>Data!F3</f>
        <v xml:space="preserve"> </v>
      </c>
      <c r="E4" s="24">
        <f>Data!B3</f>
        <v>0</v>
      </c>
      <c r="F4" s="46"/>
      <c r="G4" s="46"/>
      <c r="H4" s="46"/>
      <c r="I4" s="46"/>
      <c r="J4" s="46"/>
      <c r="K4" s="46"/>
      <c r="L4" s="46"/>
      <c r="M4" s="46"/>
      <c r="N4" s="48" t="e">
        <f t="shared" ref="N4:N63" si="4">IF(F4="ลาออก","ลาออก",IF(G4="ลาออก","ลาออก",IF(H4="ลาออก","ลาออก",IF(I4="ลาออก","ลาออก",IF(J4="ลาออก","ลาออก",IF(K4="ลาออก","ลาออก",IF(L4="ลาออก","ลาออก",IF(M4="ลาออก","ลาออก",AVERAGE(F4:M4)))))))))</f>
        <v>#DIV/0!</v>
      </c>
      <c r="O4" s="105" t="s">
        <v>7</v>
      </c>
      <c r="P4" s="104">
        <f>COUNTIF(N4:N47,"&gt;=3.6")</f>
        <v>0</v>
      </c>
      <c r="Q4" s="55"/>
    </row>
    <row r="5" spans="1:25" ht="25.5" customHeight="1" x14ac:dyDescent="0.8">
      <c r="A5" s="23">
        <f>Data!C4</f>
        <v>0</v>
      </c>
      <c r="B5" s="23">
        <f>Data!D4</f>
        <v>0</v>
      </c>
      <c r="C5" s="24">
        <f>Data!E4</f>
        <v>0</v>
      </c>
      <c r="D5" s="24" t="str">
        <f>Data!F4</f>
        <v xml:space="preserve"> </v>
      </c>
      <c r="E5" s="24">
        <f>Data!B4</f>
        <v>0</v>
      </c>
      <c r="F5" s="46"/>
      <c r="G5" s="46"/>
      <c r="H5" s="46"/>
      <c r="I5" s="46"/>
      <c r="J5" s="46"/>
      <c r="K5" s="46"/>
      <c r="L5" s="46"/>
      <c r="M5" s="46"/>
      <c r="N5" s="48" t="e">
        <f t="shared" si="4"/>
        <v>#DIV/0!</v>
      </c>
      <c r="O5" s="105"/>
      <c r="P5" s="104"/>
      <c r="Q5" s="55"/>
    </row>
    <row r="6" spans="1:25" ht="25.5" customHeight="1" x14ac:dyDescent="0.8">
      <c r="A6" s="23">
        <f>Data!C5</f>
        <v>0</v>
      </c>
      <c r="B6" s="23">
        <f>Data!D5</f>
        <v>0</v>
      </c>
      <c r="C6" s="24">
        <f>Data!E5</f>
        <v>0</v>
      </c>
      <c r="D6" s="24" t="str">
        <f>Data!F5</f>
        <v xml:space="preserve"> </v>
      </c>
      <c r="E6" s="24">
        <f>Data!B5</f>
        <v>0</v>
      </c>
      <c r="F6" s="46"/>
      <c r="G6" s="46"/>
      <c r="H6" s="46"/>
      <c r="I6" s="46"/>
      <c r="J6" s="46"/>
      <c r="K6" s="46"/>
      <c r="L6" s="46"/>
      <c r="M6" s="46"/>
      <c r="N6" s="48" t="e">
        <f>IF(F6="ลาออก","ลาออก",IF(G6="ลาออก","ลาออก",IF(H6="ลาออก","ลาออก",IF(I6="ลาออก","ลาออก",IF(J6="ลาออก","ลาออก",IF(K6="ลาออก","ลาออก",IF(L6="ลาออก","ลาออก",IF(M6="ลาออก","ลาออก",AVERAGE(F6:M6)))))))))</f>
        <v>#DIV/0!</v>
      </c>
      <c r="O6" s="105" t="s">
        <v>6</v>
      </c>
      <c r="P6" s="104">
        <f>COUNTIFS(N4:N63,"&gt;=3.25",N4:N63,"&lt;3.60")</f>
        <v>0</v>
      </c>
      <c r="Q6" s="55"/>
    </row>
    <row r="7" spans="1:25" ht="25.5" customHeight="1" x14ac:dyDescent="0.8">
      <c r="A7" s="23">
        <f>Data!C6</f>
        <v>0</v>
      </c>
      <c r="B7" s="23">
        <f>Data!D6</f>
        <v>0</v>
      </c>
      <c r="C7" s="24">
        <f>Data!E6</f>
        <v>0</v>
      </c>
      <c r="D7" s="24" t="str">
        <f>Data!F6</f>
        <v xml:space="preserve"> </v>
      </c>
      <c r="E7" s="24">
        <f>Data!B6</f>
        <v>0</v>
      </c>
      <c r="F7" s="46"/>
      <c r="G7" s="46"/>
      <c r="H7" s="46"/>
      <c r="I7" s="46"/>
      <c r="J7" s="46"/>
      <c r="K7" s="46"/>
      <c r="L7" s="46"/>
      <c r="M7" s="46"/>
      <c r="N7" s="48" t="e">
        <f t="shared" si="4"/>
        <v>#DIV/0!</v>
      </c>
      <c r="O7" s="105"/>
      <c r="P7" s="104"/>
      <c r="Q7" s="55"/>
    </row>
    <row r="8" spans="1:25" ht="25.5" customHeight="1" x14ac:dyDescent="0.8">
      <c r="A8" s="23">
        <f>Data!C7</f>
        <v>0</v>
      </c>
      <c r="B8" s="23">
        <f>Data!D7</f>
        <v>0</v>
      </c>
      <c r="C8" s="24">
        <f>Data!E7</f>
        <v>0</v>
      </c>
      <c r="D8" s="24" t="str">
        <f>Data!F7</f>
        <v xml:space="preserve"> </v>
      </c>
      <c r="E8" s="24">
        <f>Data!B7</f>
        <v>0</v>
      </c>
      <c r="F8" s="46"/>
      <c r="G8" s="46"/>
      <c r="H8" s="46"/>
      <c r="I8" s="46"/>
      <c r="J8" s="46"/>
      <c r="K8" s="46"/>
      <c r="L8" s="46"/>
      <c r="M8" s="46"/>
      <c r="N8" s="48" t="e">
        <f t="shared" si="4"/>
        <v>#DIV/0!</v>
      </c>
      <c r="O8" s="105" t="s">
        <v>5</v>
      </c>
      <c r="P8" s="104">
        <f>COUNTIFS(N4:N63,"&gt;=3.00",N4:N63,"&lt;3.25")</f>
        <v>0</v>
      </c>
      <c r="Q8" s="55"/>
    </row>
    <row r="9" spans="1:25" ht="25.5" customHeight="1" x14ac:dyDescent="0.8">
      <c r="A9" s="23">
        <f>Data!C8</f>
        <v>0</v>
      </c>
      <c r="B9" s="23">
        <f>Data!D8</f>
        <v>0</v>
      </c>
      <c r="C9" s="24">
        <f>Data!E8</f>
        <v>0</v>
      </c>
      <c r="D9" s="24" t="str">
        <f>Data!F8</f>
        <v xml:space="preserve"> </v>
      </c>
      <c r="E9" s="24">
        <f>Data!B8</f>
        <v>0</v>
      </c>
      <c r="F9" s="46"/>
      <c r="G9" s="46"/>
      <c r="H9" s="46"/>
      <c r="I9" s="46"/>
      <c r="J9" s="46"/>
      <c r="K9" s="46"/>
      <c r="L9" s="46"/>
      <c r="M9" s="46"/>
      <c r="N9" s="48" t="e">
        <f t="shared" si="4"/>
        <v>#DIV/0!</v>
      </c>
      <c r="O9" s="105"/>
      <c r="P9" s="104"/>
      <c r="Q9" s="55"/>
    </row>
    <row r="10" spans="1:25" ht="25.5" customHeight="1" x14ac:dyDescent="0.8">
      <c r="A10" s="23">
        <f>Data!C9</f>
        <v>0</v>
      </c>
      <c r="B10" s="23">
        <f>Data!D9</f>
        <v>0</v>
      </c>
      <c r="C10" s="24">
        <f>Data!E9</f>
        <v>0</v>
      </c>
      <c r="D10" s="24" t="str">
        <f>Data!F9</f>
        <v xml:space="preserve"> </v>
      </c>
      <c r="E10" s="24">
        <f>Data!B9</f>
        <v>0</v>
      </c>
      <c r="F10" s="46"/>
      <c r="G10" s="46"/>
      <c r="H10" s="46"/>
      <c r="I10" s="46"/>
      <c r="J10" s="46"/>
      <c r="K10" s="46"/>
      <c r="L10" s="46"/>
      <c r="M10" s="46"/>
      <c r="N10" s="48" t="e">
        <f t="shared" si="4"/>
        <v>#DIV/0!</v>
      </c>
      <c r="O10" s="105" t="s">
        <v>8</v>
      </c>
      <c r="P10" s="104">
        <f>COUNTIFS(N4:N63,"&gt;=2.00",N4:N63,"&lt;3.00")</f>
        <v>0</v>
      </c>
      <c r="Q10" s="55"/>
    </row>
    <row r="11" spans="1:25" ht="25.5" customHeight="1" x14ac:dyDescent="0.8">
      <c r="A11" s="23">
        <f>Data!C10</f>
        <v>0</v>
      </c>
      <c r="B11" s="23">
        <f>Data!D10</f>
        <v>0</v>
      </c>
      <c r="C11" s="24">
        <f>Data!E10</f>
        <v>0</v>
      </c>
      <c r="D11" s="24" t="str">
        <f>Data!F10</f>
        <v xml:space="preserve"> </v>
      </c>
      <c r="E11" s="24">
        <f>Data!B10</f>
        <v>0</v>
      </c>
      <c r="F11" s="46"/>
      <c r="G11" s="46"/>
      <c r="H11" s="46"/>
      <c r="I11" s="46"/>
      <c r="J11" s="46"/>
      <c r="K11" s="46"/>
      <c r="L11" s="46"/>
      <c r="M11" s="46"/>
      <c r="N11" s="48" t="e">
        <f t="shared" si="4"/>
        <v>#DIV/0!</v>
      </c>
      <c r="O11" s="105"/>
      <c r="P11" s="104"/>
      <c r="Q11" s="55"/>
    </row>
    <row r="12" spans="1:25" ht="25.5" customHeight="1" x14ac:dyDescent="0.8">
      <c r="A12" s="23">
        <f>Data!C11</f>
        <v>0</v>
      </c>
      <c r="B12" s="23">
        <f>Data!D11</f>
        <v>0</v>
      </c>
      <c r="C12" s="24">
        <f>Data!E11</f>
        <v>0</v>
      </c>
      <c r="D12" s="24" t="str">
        <f>Data!F11</f>
        <v xml:space="preserve"> </v>
      </c>
      <c r="E12" s="24">
        <f>Data!B11</f>
        <v>0</v>
      </c>
      <c r="F12" s="46"/>
      <c r="G12" s="46"/>
      <c r="H12" s="46"/>
      <c r="I12" s="46"/>
      <c r="J12" s="46"/>
      <c r="K12" s="46"/>
      <c r="L12" s="46"/>
      <c r="M12" s="46"/>
      <c r="N12" s="48" t="e">
        <f t="shared" si="4"/>
        <v>#DIV/0!</v>
      </c>
      <c r="O12" s="106" t="s">
        <v>9</v>
      </c>
      <c r="P12" s="107">
        <f>COUNTIF(N4:N63,"&lt;=1.99")</f>
        <v>0</v>
      </c>
      <c r="Q12" s="56"/>
    </row>
    <row r="13" spans="1:25" ht="25.5" customHeight="1" x14ac:dyDescent="0.8">
      <c r="A13" s="23">
        <f>Data!C12</f>
        <v>0</v>
      </c>
      <c r="B13" s="23">
        <f>Data!D12</f>
        <v>0</v>
      </c>
      <c r="C13" s="24">
        <f>Data!E12</f>
        <v>0</v>
      </c>
      <c r="D13" s="24" t="str">
        <f>Data!F12</f>
        <v xml:space="preserve"> </v>
      </c>
      <c r="E13" s="24">
        <f>Data!B12</f>
        <v>0</v>
      </c>
      <c r="F13" s="46"/>
      <c r="G13" s="46"/>
      <c r="H13" s="46"/>
      <c r="I13" s="46"/>
      <c r="J13" s="46"/>
      <c r="K13" s="46"/>
      <c r="L13" s="46"/>
      <c r="M13" s="46"/>
      <c r="N13" s="48" t="e">
        <f t="shared" si="4"/>
        <v>#DIV/0!</v>
      </c>
      <c r="O13" s="106"/>
      <c r="P13" s="107"/>
      <c r="Q13" s="56"/>
    </row>
    <row r="14" spans="1:25" ht="25.5" customHeight="1" x14ac:dyDescent="0.8">
      <c r="A14" s="23">
        <f>Data!C13</f>
        <v>0</v>
      </c>
      <c r="B14" s="23">
        <f>Data!D13</f>
        <v>0</v>
      </c>
      <c r="C14" s="24">
        <f>Data!E13</f>
        <v>0</v>
      </c>
      <c r="D14" s="24" t="str">
        <f>Data!F13</f>
        <v xml:space="preserve"> </v>
      </c>
      <c r="E14" s="24">
        <f>Data!B13</f>
        <v>0</v>
      </c>
      <c r="F14" s="46"/>
      <c r="G14" s="46"/>
      <c r="H14" s="46"/>
      <c r="I14" s="46"/>
      <c r="J14" s="46"/>
      <c r="K14" s="46"/>
      <c r="L14" s="46"/>
      <c r="M14" s="46"/>
      <c r="N14" s="48" t="e">
        <f t="shared" si="4"/>
        <v>#DIV/0!</v>
      </c>
      <c r="O14" s="106" t="s">
        <v>14</v>
      </c>
      <c r="P14" s="107">
        <f>COUNTIF(N4:N63,"ลาออก")</f>
        <v>0</v>
      </c>
      <c r="Q14" s="56"/>
    </row>
    <row r="15" spans="1:25" ht="25.5" customHeight="1" x14ac:dyDescent="0.8">
      <c r="A15" s="23">
        <f>Data!C14</f>
        <v>0</v>
      </c>
      <c r="B15" s="23">
        <f>Data!D14</f>
        <v>0</v>
      </c>
      <c r="C15" s="24">
        <f>Data!E14</f>
        <v>0</v>
      </c>
      <c r="D15" s="24" t="str">
        <f>Data!F14</f>
        <v xml:space="preserve"> </v>
      </c>
      <c r="E15" s="24">
        <f>Data!B14</f>
        <v>0</v>
      </c>
      <c r="F15" s="46"/>
      <c r="G15" s="46"/>
      <c r="H15" s="46"/>
      <c r="I15" s="46"/>
      <c r="J15" s="46"/>
      <c r="K15" s="46"/>
      <c r="L15" s="46"/>
      <c r="M15" s="46"/>
      <c r="N15" s="48" t="e">
        <f t="shared" si="4"/>
        <v>#DIV/0!</v>
      </c>
      <c r="O15" s="106"/>
      <c r="P15" s="107"/>
      <c r="Q15" s="56"/>
    </row>
    <row r="16" spans="1:25" ht="25.5" customHeight="1" x14ac:dyDescent="1.35">
      <c r="A16" s="23">
        <f>Data!C15</f>
        <v>0</v>
      </c>
      <c r="B16" s="23">
        <f>Data!D15</f>
        <v>0</v>
      </c>
      <c r="C16" s="24">
        <f>Data!E15</f>
        <v>0</v>
      </c>
      <c r="D16" s="24" t="str">
        <f>Data!F15</f>
        <v xml:space="preserve"> </v>
      </c>
      <c r="E16" s="24">
        <f>Data!B15</f>
        <v>0</v>
      </c>
      <c r="F16" s="46"/>
      <c r="G16" s="46"/>
      <c r="H16" s="46"/>
      <c r="I16" s="46"/>
      <c r="J16" s="46"/>
      <c r="K16" s="46"/>
      <c r="L16" s="46"/>
      <c r="M16" s="46"/>
      <c r="N16" s="48" t="e">
        <f t="shared" si="4"/>
        <v>#DIV/0!</v>
      </c>
    </row>
    <row r="17" spans="1:14" ht="25.5" customHeight="1" x14ac:dyDescent="1.35">
      <c r="A17" s="23">
        <f>Data!C16</f>
        <v>0</v>
      </c>
      <c r="B17" s="23">
        <f>Data!D16</f>
        <v>0</v>
      </c>
      <c r="C17" s="24">
        <f>Data!E16</f>
        <v>0</v>
      </c>
      <c r="D17" s="24" t="str">
        <f>Data!F16</f>
        <v xml:space="preserve"> </v>
      </c>
      <c r="E17" s="24">
        <f>Data!B16</f>
        <v>0</v>
      </c>
      <c r="F17" s="46"/>
      <c r="G17" s="46"/>
      <c r="H17" s="46"/>
      <c r="I17" s="46"/>
      <c r="J17" s="46"/>
      <c r="K17" s="46"/>
      <c r="L17" s="46"/>
      <c r="M17" s="46"/>
      <c r="N17" s="48" t="e">
        <f t="shared" si="4"/>
        <v>#DIV/0!</v>
      </c>
    </row>
    <row r="18" spans="1:14" ht="25.5" customHeight="1" x14ac:dyDescent="1.35">
      <c r="A18" s="23">
        <f>Data!C17</f>
        <v>0</v>
      </c>
      <c r="B18" s="23">
        <f>Data!D17</f>
        <v>0</v>
      </c>
      <c r="C18" s="24">
        <f>Data!E17</f>
        <v>0</v>
      </c>
      <c r="D18" s="24" t="str">
        <f>Data!F17</f>
        <v xml:space="preserve"> </v>
      </c>
      <c r="E18" s="24">
        <f>Data!B17</f>
        <v>0</v>
      </c>
      <c r="F18" s="46"/>
      <c r="G18" s="46"/>
      <c r="H18" s="46"/>
      <c r="I18" s="46"/>
      <c r="J18" s="46"/>
      <c r="K18" s="46"/>
      <c r="L18" s="46"/>
      <c r="M18" s="46"/>
      <c r="N18" s="48" t="e">
        <f t="shared" si="4"/>
        <v>#DIV/0!</v>
      </c>
    </row>
    <row r="19" spans="1:14" ht="25.5" customHeight="1" x14ac:dyDescent="1.35">
      <c r="A19" s="23">
        <f>Data!C18</f>
        <v>0</v>
      </c>
      <c r="B19" s="23">
        <f>Data!D18</f>
        <v>0</v>
      </c>
      <c r="C19" s="24">
        <f>Data!E18</f>
        <v>0</v>
      </c>
      <c r="D19" s="24" t="str">
        <f>Data!F18</f>
        <v xml:space="preserve"> </v>
      </c>
      <c r="E19" s="24">
        <f>Data!B18</f>
        <v>0</v>
      </c>
      <c r="F19" s="46"/>
      <c r="G19" s="46"/>
      <c r="H19" s="46"/>
      <c r="I19" s="46"/>
      <c r="J19" s="46"/>
      <c r="K19" s="46"/>
      <c r="L19" s="46"/>
      <c r="M19" s="46"/>
      <c r="N19" s="48" t="e">
        <f t="shared" si="4"/>
        <v>#DIV/0!</v>
      </c>
    </row>
    <row r="20" spans="1:14" ht="25.5" customHeight="1" x14ac:dyDescent="1.35">
      <c r="A20" s="23">
        <f>Data!C19</f>
        <v>0</v>
      </c>
      <c r="B20" s="23">
        <f>Data!D19</f>
        <v>0</v>
      </c>
      <c r="C20" s="24">
        <f>Data!E19</f>
        <v>0</v>
      </c>
      <c r="D20" s="24" t="str">
        <f>Data!F19</f>
        <v xml:space="preserve"> </v>
      </c>
      <c r="E20" s="24">
        <f>Data!B19</f>
        <v>0</v>
      </c>
      <c r="F20" s="46"/>
      <c r="G20" s="46"/>
      <c r="H20" s="46"/>
      <c r="I20" s="46"/>
      <c r="J20" s="46"/>
      <c r="K20" s="46"/>
      <c r="L20" s="46"/>
      <c r="M20" s="46"/>
      <c r="N20" s="48" t="e">
        <f t="shared" si="4"/>
        <v>#DIV/0!</v>
      </c>
    </row>
    <row r="21" spans="1:14" ht="25.5" customHeight="1" x14ac:dyDescent="1.35">
      <c r="A21" s="23">
        <f>Data!C20</f>
        <v>0</v>
      </c>
      <c r="B21" s="23">
        <f>Data!D20</f>
        <v>0</v>
      </c>
      <c r="C21" s="24">
        <f>Data!E20</f>
        <v>0</v>
      </c>
      <c r="D21" s="24" t="str">
        <f>Data!F20</f>
        <v xml:space="preserve"> </v>
      </c>
      <c r="E21" s="24">
        <f>Data!B20</f>
        <v>0</v>
      </c>
      <c r="F21" s="46"/>
      <c r="G21" s="46"/>
      <c r="H21" s="46"/>
      <c r="I21" s="46"/>
      <c r="J21" s="46"/>
      <c r="K21" s="46"/>
      <c r="L21" s="46"/>
      <c r="M21" s="46"/>
      <c r="N21" s="48" t="e">
        <f t="shared" si="4"/>
        <v>#DIV/0!</v>
      </c>
    </row>
    <row r="22" spans="1:14" ht="25.5" customHeight="1" x14ac:dyDescent="1.35">
      <c r="A22" s="23">
        <f>Data!C21</f>
        <v>0</v>
      </c>
      <c r="B22" s="23">
        <f>Data!D21</f>
        <v>0</v>
      </c>
      <c r="C22" s="24">
        <f>Data!E21</f>
        <v>0</v>
      </c>
      <c r="D22" s="24" t="str">
        <f>Data!F21</f>
        <v xml:space="preserve"> </v>
      </c>
      <c r="E22" s="24">
        <f>Data!B21</f>
        <v>0</v>
      </c>
      <c r="F22" s="46"/>
      <c r="G22" s="46"/>
      <c r="H22" s="46"/>
      <c r="I22" s="46"/>
      <c r="J22" s="46"/>
      <c r="K22" s="46"/>
      <c r="L22" s="46"/>
      <c r="M22" s="46"/>
      <c r="N22" s="48" t="e">
        <f t="shared" si="4"/>
        <v>#DIV/0!</v>
      </c>
    </row>
    <row r="23" spans="1:14" ht="25.5" customHeight="1" x14ac:dyDescent="1.35">
      <c r="A23" s="23">
        <f>Data!C22</f>
        <v>0</v>
      </c>
      <c r="B23" s="23">
        <f>Data!D22</f>
        <v>0</v>
      </c>
      <c r="C23" s="24">
        <f>Data!E22</f>
        <v>0</v>
      </c>
      <c r="D23" s="24" t="str">
        <f>Data!F22</f>
        <v xml:space="preserve"> </v>
      </c>
      <c r="E23" s="24">
        <f>Data!B22</f>
        <v>0</v>
      </c>
      <c r="F23" s="46"/>
      <c r="G23" s="46"/>
      <c r="H23" s="46"/>
      <c r="I23" s="46"/>
      <c r="J23" s="46"/>
      <c r="K23" s="46"/>
      <c r="L23" s="46"/>
      <c r="M23" s="46"/>
      <c r="N23" s="48" t="e">
        <f t="shared" si="4"/>
        <v>#DIV/0!</v>
      </c>
    </row>
    <row r="24" spans="1:14" ht="25.5" customHeight="1" x14ac:dyDescent="1.35">
      <c r="A24" s="23">
        <f>Data!C23</f>
        <v>0</v>
      </c>
      <c r="B24" s="23">
        <f>Data!D23</f>
        <v>0</v>
      </c>
      <c r="C24" s="24">
        <f>Data!E23</f>
        <v>0</v>
      </c>
      <c r="D24" s="24" t="str">
        <f>Data!F23</f>
        <v xml:space="preserve"> </v>
      </c>
      <c r="E24" s="24">
        <f>Data!B23</f>
        <v>0</v>
      </c>
      <c r="F24" s="46"/>
      <c r="G24" s="46"/>
      <c r="H24" s="46"/>
      <c r="I24" s="46"/>
      <c r="J24" s="46"/>
      <c r="K24" s="46"/>
      <c r="L24" s="46"/>
      <c r="M24" s="46"/>
      <c r="N24" s="48" t="e">
        <f t="shared" si="4"/>
        <v>#DIV/0!</v>
      </c>
    </row>
    <row r="25" spans="1:14" ht="25.5" customHeight="1" x14ac:dyDescent="1.35">
      <c r="A25" s="23">
        <f>Data!C24</f>
        <v>0</v>
      </c>
      <c r="B25" s="23">
        <f>Data!D24</f>
        <v>0</v>
      </c>
      <c r="C25" s="24">
        <f>Data!E24</f>
        <v>0</v>
      </c>
      <c r="D25" s="24" t="str">
        <f>Data!F24</f>
        <v xml:space="preserve"> </v>
      </c>
      <c r="E25" s="24">
        <f>Data!B24</f>
        <v>0</v>
      </c>
      <c r="F25" s="46"/>
      <c r="G25" s="46"/>
      <c r="H25" s="46"/>
      <c r="I25" s="46"/>
      <c r="J25" s="46"/>
      <c r="K25" s="46"/>
      <c r="L25" s="46"/>
      <c r="M25" s="46"/>
      <c r="N25" s="48" t="e">
        <f t="shared" si="4"/>
        <v>#DIV/0!</v>
      </c>
    </row>
    <row r="26" spans="1:14" ht="25.5" customHeight="1" x14ac:dyDescent="1.35">
      <c r="A26" s="23">
        <f>Data!C25</f>
        <v>0</v>
      </c>
      <c r="B26" s="23">
        <f>Data!D25</f>
        <v>0</v>
      </c>
      <c r="C26" s="24">
        <f>Data!E25</f>
        <v>0</v>
      </c>
      <c r="D26" s="24" t="str">
        <f>Data!F25</f>
        <v xml:space="preserve"> </v>
      </c>
      <c r="E26" s="24">
        <f>Data!B25</f>
        <v>0</v>
      </c>
      <c r="F26" s="46"/>
      <c r="G26" s="46"/>
      <c r="H26" s="46"/>
      <c r="I26" s="46"/>
      <c r="J26" s="46"/>
      <c r="K26" s="46"/>
      <c r="L26" s="46"/>
      <c r="M26" s="46"/>
      <c r="N26" s="48" t="e">
        <f t="shared" si="4"/>
        <v>#DIV/0!</v>
      </c>
    </row>
    <row r="27" spans="1:14" ht="25.5" customHeight="1" x14ac:dyDescent="1.35">
      <c r="A27" s="23">
        <f>Data!C26</f>
        <v>0</v>
      </c>
      <c r="B27" s="23">
        <f>Data!D26</f>
        <v>0</v>
      </c>
      <c r="C27" s="24">
        <f>Data!E26</f>
        <v>0</v>
      </c>
      <c r="D27" s="24" t="str">
        <f>Data!F26</f>
        <v xml:space="preserve"> </v>
      </c>
      <c r="E27" s="24">
        <f>Data!B26</f>
        <v>0</v>
      </c>
      <c r="F27" s="46"/>
      <c r="G27" s="46"/>
      <c r="H27" s="46"/>
      <c r="I27" s="46"/>
      <c r="J27" s="46"/>
      <c r="K27" s="46"/>
      <c r="L27" s="46"/>
      <c r="M27" s="46"/>
      <c r="N27" s="48" t="e">
        <f t="shared" si="4"/>
        <v>#DIV/0!</v>
      </c>
    </row>
    <row r="28" spans="1:14" ht="25.5" customHeight="1" x14ac:dyDescent="1.35">
      <c r="A28" s="23">
        <f>Data!C27</f>
        <v>0</v>
      </c>
      <c r="B28" s="23">
        <f>Data!D27</f>
        <v>0</v>
      </c>
      <c r="C28" s="24">
        <f>Data!E27</f>
        <v>0</v>
      </c>
      <c r="D28" s="24" t="str">
        <f>Data!F27</f>
        <v xml:space="preserve"> </v>
      </c>
      <c r="E28" s="24">
        <f>Data!B27</f>
        <v>0</v>
      </c>
      <c r="F28" s="46"/>
      <c r="G28" s="46"/>
      <c r="H28" s="46"/>
      <c r="I28" s="46"/>
      <c r="J28" s="46"/>
      <c r="K28" s="46"/>
      <c r="L28" s="46"/>
      <c r="M28" s="46"/>
      <c r="N28" s="48" t="e">
        <f t="shared" si="4"/>
        <v>#DIV/0!</v>
      </c>
    </row>
    <row r="29" spans="1:14" ht="25.5" customHeight="1" x14ac:dyDescent="1.35">
      <c r="A29" s="23">
        <f>Data!C28</f>
        <v>0</v>
      </c>
      <c r="B29" s="23">
        <f>Data!D28</f>
        <v>0</v>
      </c>
      <c r="C29" s="24">
        <f>Data!E28</f>
        <v>0</v>
      </c>
      <c r="D29" s="24" t="str">
        <f>Data!F28</f>
        <v xml:space="preserve"> </v>
      </c>
      <c r="E29" s="24">
        <f>Data!B28</f>
        <v>0</v>
      </c>
      <c r="F29" s="46"/>
      <c r="G29" s="46"/>
      <c r="H29" s="46"/>
      <c r="I29" s="46"/>
      <c r="J29" s="46"/>
      <c r="K29" s="46"/>
      <c r="L29" s="46"/>
      <c r="M29" s="46"/>
      <c r="N29" s="48" t="e">
        <f t="shared" si="4"/>
        <v>#DIV/0!</v>
      </c>
    </row>
    <row r="30" spans="1:14" ht="25.5" customHeight="1" x14ac:dyDescent="1.35">
      <c r="A30" s="23">
        <f>Data!C29</f>
        <v>0</v>
      </c>
      <c r="B30" s="23">
        <f>Data!D29</f>
        <v>0</v>
      </c>
      <c r="C30" s="24">
        <f>Data!E29</f>
        <v>0</v>
      </c>
      <c r="D30" s="24" t="str">
        <f>Data!F29</f>
        <v xml:space="preserve"> </v>
      </c>
      <c r="E30" s="24">
        <f>Data!B29</f>
        <v>0</v>
      </c>
      <c r="F30" s="46"/>
      <c r="G30" s="46"/>
      <c r="H30" s="46"/>
      <c r="I30" s="46"/>
      <c r="J30" s="46"/>
      <c r="K30" s="46"/>
      <c r="L30" s="46"/>
      <c r="M30" s="46"/>
      <c r="N30" s="48" t="e">
        <f t="shared" si="4"/>
        <v>#DIV/0!</v>
      </c>
    </row>
    <row r="31" spans="1:14" ht="25.5" customHeight="1" x14ac:dyDescent="1.35">
      <c r="A31" s="23">
        <f>Data!C30</f>
        <v>0</v>
      </c>
      <c r="B31" s="23">
        <f>Data!D30</f>
        <v>0</v>
      </c>
      <c r="C31" s="24">
        <f>Data!E30</f>
        <v>0</v>
      </c>
      <c r="D31" s="24" t="str">
        <f>Data!F30</f>
        <v xml:space="preserve"> </v>
      </c>
      <c r="E31" s="24">
        <f>Data!B30</f>
        <v>0</v>
      </c>
      <c r="F31" s="46"/>
      <c r="G31" s="46"/>
      <c r="H31" s="46"/>
      <c r="I31" s="46"/>
      <c r="J31" s="46"/>
      <c r="K31" s="46"/>
      <c r="L31" s="46"/>
      <c r="M31" s="46"/>
      <c r="N31" s="48" t="e">
        <f t="shared" si="4"/>
        <v>#DIV/0!</v>
      </c>
    </row>
    <row r="32" spans="1:14" ht="25.5" customHeight="1" x14ac:dyDescent="1.35">
      <c r="A32" s="23">
        <f>Data!C31</f>
        <v>0</v>
      </c>
      <c r="B32" s="23">
        <f>Data!D31</f>
        <v>0</v>
      </c>
      <c r="C32" s="24">
        <f>Data!E31</f>
        <v>0</v>
      </c>
      <c r="D32" s="24" t="str">
        <f>Data!F31</f>
        <v xml:space="preserve"> </v>
      </c>
      <c r="E32" s="24">
        <f>Data!B31</f>
        <v>0</v>
      </c>
      <c r="F32" s="46"/>
      <c r="G32" s="46"/>
      <c r="H32" s="46"/>
      <c r="I32" s="46"/>
      <c r="J32" s="46"/>
      <c r="K32" s="46"/>
      <c r="L32" s="46"/>
      <c r="M32" s="46"/>
      <c r="N32" s="48" t="e">
        <f t="shared" si="4"/>
        <v>#DIV/0!</v>
      </c>
    </row>
    <row r="33" spans="1:14" ht="25.5" customHeight="1" x14ac:dyDescent="1.35">
      <c r="A33" s="23">
        <f>Data!C32</f>
        <v>0</v>
      </c>
      <c r="B33" s="23">
        <f>Data!D32</f>
        <v>0</v>
      </c>
      <c r="C33" s="24">
        <f>Data!E32</f>
        <v>0</v>
      </c>
      <c r="D33" s="24" t="str">
        <f>Data!F32</f>
        <v xml:space="preserve"> </v>
      </c>
      <c r="E33" s="24">
        <f>Data!B32</f>
        <v>0</v>
      </c>
      <c r="F33" s="46"/>
      <c r="G33" s="46"/>
      <c r="H33" s="46"/>
      <c r="I33" s="46"/>
      <c r="J33" s="46"/>
      <c r="K33" s="46"/>
      <c r="L33" s="46"/>
      <c r="M33" s="46"/>
      <c r="N33" s="48" t="e">
        <f t="shared" si="4"/>
        <v>#DIV/0!</v>
      </c>
    </row>
    <row r="34" spans="1:14" ht="25.5" customHeight="1" x14ac:dyDescent="1.35">
      <c r="A34" s="23">
        <f>Data!C33</f>
        <v>0</v>
      </c>
      <c r="B34" s="23">
        <f>Data!D33</f>
        <v>0</v>
      </c>
      <c r="C34" s="24">
        <f>Data!E33</f>
        <v>0</v>
      </c>
      <c r="D34" s="24" t="str">
        <f>Data!F33</f>
        <v xml:space="preserve"> </v>
      </c>
      <c r="E34" s="24">
        <f>Data!B33</f>
        <v>0</v>
      </c>
      <c r="F34" s="46"/>
      <c r="G34" s="46"/>
      <c r="H34" s="46"/>
      <c r="I34" s="46"/>
      <c r="J34" s="46"/>
      <c r="K34" s="46"/>
      <c r="L34" s="46"/>
      <c r="M34" s="46"/>
      <c r="N34" s="48" t="e">
        <f t="shared" si="4"/>
        <v>#DIV/0!</v>
      </c>
    </row>
    <row r="35" spans="1:14" ht="25.5" customHeight="1" x14ac:dyDescent="1.35">
      <c r="A35" s="23">
        <f>Data!C34</f>
        <v>0</v>
      </c>
      <c r="B35" s="23">
        <f>Data!D34</f>
        <v>0</v>
      </c>
      <c r="C35" s="24">
        <f>Data!E34</f>
        <v>0</v>
      </c>
      <c r="D35" s="24" t="str">
        <f>Data!F34</f>
        <v xml:space="preserve"> </v>
      </c>
      <c r="E35" s="24">
        <f>Data!B34</f>
        <v>0</v>
      </c>
      <c r="F35" s="46"/>
      <c r="G35" s="46"/>
      <c r="H35" s="46"/>
      <c r="I35" s="46"/>
      <c r="J35" s="46"/>
      <c r="K35" s="46"/>
      <c r="L35" s="46"/>
      <c r="M35" s="46"/>
      <c r="N35" s="48" t="e">
        <f t="shared" si="4"/>
        <v>#DIV/0!</v>
      </c>
    </row>
    <row r="36" spans="1:14" ht="25.5" customHeight="1" x14ac:dyDescent="1.35">
      <c r="A36" s="23">
        <f>Data!C35</f>
        <v>0</v>
      </c>
      <c r="B36" s="23">
        <f>Data!D35</f>
        <v>0</v>
      </c>
      <c r="C36" s="24">
        <f>Data!E35</f>
        <v>0</v>
      </c>
      <c r="D36" s="24" t="str">
        <f>Data!F35</f>
        <v xml:space="preserve"> </v>
      </c>
      <c r="E36" s="24">
        <f>Data!B35</f>
        <v>0</v>
      </c>
      <c r="F36" s="46"/>
      <c r="G36" s="46"/>
      <c r="H36" s="46"/>
      <c r="I36" s="46"/>
      <c r="J36" s="46"/>
      <c r="K36" s="46"/>
      <c r="L36" s="46"/>
      <c r="M36" s="46"/>
      <c r="N36" s="48" t="e">
        <f t="shared" si="4"/>
        <v>#DIV/0!</v>
      </c>
    </row>
    <row r="37" spans="1:14" ht="25.5" customHeight="1" x14ac:dyDescent="1.35">
      <c r="A37" s="23">
        <f>Data!C36</f>
        <v>0</v>
      </c>
      <c r="B37" s="23">
        <f>Data!D36</f>
        <v>0</v>
      </c>
      <c r="C37" s="24">
        <f>Data!E36</f>
        <v>0</v>
      </c>
      <c r="D37" s="24" t="str">
        <f>Data!F36</f>
        <v xml:space="preserve"> </v>
      </c>
      <c r="E37" s="24">
        <f>Data!B36</f>
        <v>0</v>
      </c>
      <c r="F37" s="46"/>
      <c r="G37" s="46"/>
      <c r="H37" s="46"/>
      <c r="I37" s="46"/>
      <c r="J37" s="46"/>
      <c r="K37" s="46"/>
      <c r="L37" s="46"/>
      <c r="M37" s="46"/>
      <c r="N37" s="48" t="e">
        <f t="shared" si="4"/>
        <v>#DIV/0!</v>
      </c>
    </row>
    <row r="38" spans="1:14" ht="25.5" customHeight="1" x14ac:dyDescent="1.35">
      <c r="A38" s="23">
        <f>Data!C37</f>
        <v>0</v>
      </c>
      <c r="B38" s="23">
        <f>Data!D37</f>
        <v>0</v>
      </c>
      <c r="C38" s="24">
        <f>Data!E37</f>
        <v>0</v>
      </c>
      <c r="D38" s="24" t="str">
        <f>Data!F37</f>
        <v xml:space="preserve"> </v>
      </c>
      <c r="E38" s="24">
        <f>Data!B37</f>
        <v>0</v>
      </c>
      <c r="F38" s="46"/>
      <c r="G38" s="46"/>
      <c r="H38" s="46"/>
      <c r="I38" s="46"/>
      <c r="J38" s="46"/>
      <c r="K38" s="46"/>
      <c r="L38" s="46"/>
      <c r="M38" s="46"/>
      <c r="N38" s="48" t="e">
        <f t="shared" si="4"/>
        <v>#DIV/0!</v>
      </c>
    </row>
    <row r="39" spans="1:14" ht="25.5" customHeight="1" x14ac:dyDescent="1.35">
      <c r="A39" s="23">
        <f>Data!C38</f>
        <v>0</v>
      </c>
      <c r="B39" s="23">
        <f>Data!D38</f>
        <v>0</v>
      </c>
      <c r="C39" s="24">
        <f>Data!E38</f>
        <v>0</v>
      </c>
      <c r="D39" s="24" t="str">
        <f>Data!F38</f>
        <v xml:space="preserve"> </v>
      </c>
      <c r="E39" s="24">
        <f>Data!B38</f>
        <v>0</v>
      </c>
      <c r="F39" s="46"/>
      <c r="G39" s="46"/>
      <c r="H39" s="46"/>
      <c r="I39" s="46"/>
      <c r="J39" s="46"/>
      <c r="K39" s="46"/>
      <c r="L39" s="46"/>
      <c r="M39" s="46"/>
      <c r="N39" s="48" t="e">
        <f t="shared" si="4"/>
        <v>#DIV/0!</v>
      </c>
    </row>
    <row r="40" spans="1:14" ht="25.5" customHeight="1" x14ac:dyDescent="1.35">
      <c r="A40" s="23">
        <f>Data!C39</f>
        <v>0</v>
      </c>
      <c r="B40" s="23">
        <f>Data!D39</f>
        <v>0</v>
      </c>
      <c r="C40" s="24">
        <f>Data!E39</f>
        <v>0</v>
      </c>
      <c r="D40" s="24" t="str">
        <f>Data!F39</f>
        <v xml:space="preserve"> </v>
      </c>
      <c r="E40" s="24">
        <f>Data!B39</f>
        <v>0</v>
      </c>
      <c r="F40" s="46"/>
      <c r="G40" s="46"/>
      <c r="H40" s="46"/>
      <c r="I40" s="46"/>
      <c r="J40" s="46"/>
      <c r="K40" s="46"/>
      <c r="L40" s="46"/>
      <c r="M40" s="46"/>
      <c r="N40" s="48" t="e">
        <f t="shared" si="4"/>
        <v>#DIV/0!</v>
      </c>
    </row>
    <row r="41" spans="1:14" ht="25.5" customHeight="1" x14ac:dyDescent="1.35">
      <c r="A41" s="23">
        <f>Data!C40</f>
        <v>0</v>
      </c>
      <c r="B41" s="23">
        <f>Data!D40</f>
        <v>0</v>
      </c>
      <c r="C41" s="24">
        <f>Data!E40</f>
        <v>0</v>
      </c>
      <c r="D41" s="24" t="str">
        <f>Data!F40</f>
        <v xml:space="preserve"> </v>
      </c>
      <c r="E41" s="24">
        <f>Data!B40</f>
        <v>0</v>
      </c>
      <c r="F41" s="46"/>
      <c r="G41" s="46"/>
      <c r="H41" s="46"/>
      <c r="I41" s="46"/>
      <c r="J41" s="46"/>
      <c r="K41" s="46"/>
      <c r="L41" s="46"/>
      <c r="M41" s="46"/>
      <c r="N41" s="48" t="e">
        <f t="shared" si="4"/>
        <v>#DIV/0!</v>
      </c>
    </row>
    <row r="42" spans="1:14" ht="25.5" customHeight="1" x14ac:dyDescent="1.35">
      <c r="A42" s="23">
        <f>Data!C41</f>
        <v>0</v>
      </c>
      <c r="B42" s="23">
        <f>Data!D41</f>
        <v>0</v>
      </c>
      <c r="C42" s="24">
        <f>Data!E41</f>
        <v>0</v>
      </c>
      <c r="D42" s="24" t="str">
        <f>Data!F41</f>
        <v xml:space="preserve"> </v>
      </c>
      <c r="E42" s="24">
        <f>Data!B41</f>
        <v>0</v>
      </c>
      <c r="F42" s="46"/>
      <c r="G42" s="46"/>
      <c r="H42" s="46"/>
      <c r="I42" s="46"/>
      <c r="J42" s="46"/>
      <c r="K42" s="46"/>
      <c r="L42" s="46"/>
      <c r="M42" s="46"/>
      <c r="N42" s="48" t="e">
        <f t="shared" si="4"/>
        <v>#DIV/0!</v>
      </c>
    </row>
    <row r="43" spans="1:14" ht="25.5" customHeight="1" x14ac:dyDescent="1.35">
      <c r="A43" s="23">
        <f>Data!C42</f>
        <v>0</v>
      </c>
      <c r="B43" s="23">
        <f>Data!D42</f>
        <v>0</v>
      </c>
      <c r="C43" s="24">
        <f>Data!E42</f>
        <v>0</v>
      </c>
      <c r="D43" s="24" t="str">
        <f>Data!F42</f>
        <v xml:space="preserve"> </v>
      </c>
      <c r="E43" s="24">
        <f>Data!B42</f>
        <v>0</v>
      </c>
      <c r="F43" s="46"/>
      <c r="G43" s="46"/>
      <c r="H43" s="46"/>
      <c r="I43" s="46"/>
      <c r="J43" s="46"/>
      <c r="K43" s="46"/>
      <c r="L43" s="46"/>
      <c r="M43" s="46"/>
      <c r="N43" s="48" t="e">
        <f t="shared" si="4"/>
        <v>#DIV/0!</v>
      </c>
    </row>
    <row r="44" spans="1:14" ht="25.5" customHeight="1" x14ac:dyDescent="1.35">
      <c r="A44" s="23">
        <f>Data!C43</f>
        <v>0</v>
      </c>
      <c r="B44" s="23">
        <f>Data!D43</f>
        <v>0</v>
      </c>
      <c r="C44" s="24">
        <f>Data!E43</f>
        <v>0</v>
      </c>
      <c r="D44" s="24" t="str">
        <f>Data!F43</f>
        <v xml:space="preserve"> </v>
      </c>
      <c r="E44" s="24">
        <f>Data!B43</f>
        <v>0</v>
      </c>
      <c r="F44" s="46"/>
      <c r="G44" s="46"/>
      <c r="H44" s="46"/>
      <c r="I44" s="46"/>
      <c r="J44" s="46"/>
      <c r="K44" s="46"/>
      <c r="L44" s="46"/>
      <c r="M44" s="46"/>
      <c r="N44" s="48" t="e">
        <f t="shared" si="4"/>
        <v>#DIV/0!</v>
      </c>
    </row>
    <row r="45" spans="1:14" ht="25.5" customHeight="1" x14ac:dyDescent="1.35">
      <c r="A45" s="23">
        <f>Data!C44</f>
        <v>0</v>
      </c>
      <c r="B45" s="23">
        <f>Data!D44</f>
        <v>0</v>
      </c>
      <c r="C45" s="24">
        <f>Data!E44</f>
        <v>0</v>
      </c>
      <c r="D45" s="24" t="str">
        <f>Data!F44</f>
        <v xml:space="preserve"> </v>
      </c>
      <c r="E45" s="24">
        <f>Data!B44</f>
        <v>0</v>
      </c>
      <c r="F45" s="46"/>
      <c r="G45" s="46"/>
      <c r="H45" s="46"/>
      <c r="I45" s="46"/>
      <c r="J45" s="46"/>
      <c r="K45" s="46"/>
      <c r="L45" s="46"/>
      <c r="M45" s="46"/>
      <c r="N45" s="48" t="e">
        <f t="shared" si="4"/>
        <v>#DIV/0!</v>
      </c>
    </row>
    <row r="46" spans="1:14" ht="25.5" customHeight="1" x14ac:dyDescent="1.35">
      <c r="A46" s="23">
        <f>Data!C45</f>
        <v>0</v>
      </c>
      <c r="B46" s="23">
        <f>Data!D45</f>
        <v>0</v>
      </c>
      <c r="C46" s="24">
        <f>Data!E45</f>
        <v>0</v>
      </c>
      <c r="D46" s="24" t="str">
        <f>Data!F45</f>
        <v xml:space="preserve"> </v>
      </c>
      <c r="E46" s="24">
        <f>Data!B45</f>
        <v>0</v>
      </c>
      <c r="F46" s="46"/>
      <c r="G46" s="46"/>
      <c r="H46" s="46"/>
      <c r="I46" s="46"/>
      <c r="J46" s="46"/>
      <c r="K46" s="46"/>
      <c r="L46" s="46"/>
      <c r="M46" s="46"/>
      <c r="N46" s="48" t="e">
        <f t="shared" si="4"/>
        <v>#DIV/0!</v>
      </c>
    </row>
    <row r="47" spans="1:14" ht="25.5" customHeight="1" x14ac:dyDescent="1.35">
      <c r="A47" s="23">
        <f>Data!C46</f>
        <v>0</v>
      </c>
      <c r="B47" s="23">
        <f>Data!D46</f>
        <v>0</v>
      </c>
      <c r="C47" s="24">
        <f>Data!E46</f>
        <v>0</v>
      </c>
      <c r="D47" s="24" t="str">
        <f>Data!F46</f>
        <v xml:space="preserve"> </v>
      </c>
      <c r="E47" s="24">
        <f>Data!B46</f>
        <v>0</v>
      </c>
      <c r="F47" s="46"/>
      <c r="G47" s="46"/>
      <c r="H47" s="46"/>
      <c r="I47" s="46"/>
      <c r="J47" s="46"/>
      <c r="K47" s="46"/>
      <c r="L47" s="46"/>
      <c r="M47" s="46"/>
      <c r="N47" s="48" t="e">
        <f t="shared" si="4"/>
        <v>#DIV/0!</v>
      </c>
    </row>
    <row r="48" spans="1:14" ht="25.5" customHeight="1" x14ac:dyDescent="1.35">
      <c r="A48" s="23">
        <f>Data!C47</f>
        <v>0</v>
      </c>
      <c r="B48" s="23">
        <f>Data!D47</f>
        <v>0</v>
      </c>
      <c r="C48" s="24">
        <f>Data!E47</f>
        <v>0</v>
      </c>
      <c r="D48" s="24" t="str">
        <f>Data!F47</f>
        <v xml:space="preserve"> </v>
      </c>
      <c r="E48" s="24">
        <f>Data!B47</f>
        <v>0</v>
      </c>
      <c r="F48" s="47"/>
      <c r="G48" s="47"/>
      <c r="H48" s="47"/>
      <c r="I48" s="47"/>
      <c r="J48" s="47"/>
      <c r="K48" s="47"/>
      <c r="L48" s="47"/>
      <c r="M48" s="47"/>
      <c r="N48" s="48" t="e">
        <f t="shared" si="4"/>
        <v>#DIV/0!</v>
      </c>
    </row>
    <row r="49" spans="1:14" ht="25.5" customHeight="1" x14ac:dyDescent="1.35">
      <c r="A49" s="23">
        <f>Data!C48</f>
        <v>0</v>
      </c>
      <c r="B49" s="23">
        <f>Data!D48</f>
        <v>0</v>
      </c>
      <c r="C49" s="24">
        <f>Data!E48</f>
        <v>0</v>
      </c>
      <c r="D49" s="24" t="str">
        <f>Data!F48</f>
        <v xml:space="preserve"> </v>
      </c>
      <c r="E49" s="24">
        <f>Data!B48</f>
        <v>0</v>
      </c>
      <c r="F49" s="47"/>
      <c r="G49" s="47"/>
      <c r="H49" s="47"/>
      <c r="I49" s="47"/>
      <c r="J49" s="47"/>
      <c r="K49" s="47"/>
      <c r="L49" s="47"/>
      <c r="M49" s="47"/>
      <c r="N49" s="48" t="e">
        <f t="shared" si="4"/>
        <v>#DIV/0!</v>
      </c>
    </row>
    <row r="50" spans="1:14" ht="25.5" customHeight="1" x14ac:dyDescent="1.35">
      <c r="A50" s="23">
        <f>Data!C49</f>
        <v>0</v>
      </c>
      <c r="B50" s="23">
        <f>Data!D49</f>
        <v>0</v>
      </c>
      <c r="C50" s="24">
        <f>Data!E49</f>
        <v>0</v>
      </c>
      <c r="D50" s="24" t="str">
        <f>Data!F49</f>
        <v xml:space="preserve"> </v>
      </c>
      <c r="E50" s="24">
        <f>Data!B49</f>
        <v>0</v>
      </c>
      <c r="F50" s="47"/>
      <c r="G50" s="47"/>
      <c r="H50" s="47"/>
      <c r="I50" s="47"/>
      <c r="J50" s="47"/>
      <c r="K50" s="47"/>
      <c r="L50" s="47"/>
      <c r="M50" s="47"/>
      <c r="N50" s="48" t="e">
        <f t="shared" si="4"/>
        <v>#DIV/0!</v>
      </c>
    </row>
    <row r="51" spans="1:14" ht="25.5" customHeight="1" x14ac:dyDescent="1.35">
      <c r="A51" s="23">
        <f>Data!C50</f>
        <v>0</v>
      </c>
      <c r="B51" s="23">
        <f>Data!D50</f>
        <v>0</v>
      </c>
      <c r="C51" s="24">
        <f>Data!E50</f>
        <v>0</v>
      </c>
      <c r="D51" s="24" t="str">
        <f>Data!F50</f>
        <v xml:space="preserve"> </v>
      </c>
      <c r="E51" s="24">
        <f>Data!B50</f>
        <v>0</v>
      </c>
      <c r="F51" s="47"/>
      <c r="G51" s="47"/>
      <c r="H51" s="47"/>
      <c r="I51" s="47"/>
      <c r="J51" s="47"/>
      <c r="K51" s="47"/>
      <c r="L51" s="47"/>
      <c r="M51" s="47"/>
      <c r="N51" s="48" t="e">
        <f t="shared" si="4"/>
        <v>#DIV/0!</v>
      </c>
    </row>
    <row r="52" spans="1:14" ht="25.5" customHeight="1" x14ac:dyDescent="1.35">
      <c r="A52" s="23">
        <f>Data!C51</f>
        <v>0</v>
      </c>
      <c r="B52" s="23">
        <f>Data!D51</f>
        <v>0</v>
      </c>
      <c r="C52" s="24">
        <f>Data!E51</f>
        <v>0</v>
      </c>
      <c r="D52" s="24" t="str">
        <f>Data!F51</f>
        <v xml:space="preserve"> </v>
      </c>
      <c r="E52" s="24">
        <f>Data!B51</f>
        <v>0</v>
      </c>
      <c r="F52" s="47"/>
      <c r="G52" s="47"/>
      <c r="H52" s="47"/>
      <c r="I52" s="47"/>
      <c r="J52" s="47"/>
      <c r="K52" s="47"/>
      <c r="L52" s="47"/>
      <c r="M52" s="47"/>
      <c r="N52" s="48" t="e">
        <f t="shared" si="4"/>
        <v>#DIV/0!</v>
      </c>
    </row>
    <row r="53" spans="1:14" ht="25.5" customHeight="1" x14ac:dyDescent="1.35">
      <c r="A53" s="23">
        <f>Data!C52</f>
        <v>0</v>
      </c>
      <c r="B53" s="23">
        <f>Data!D52</f>
        <v>0</v>
      </c>
      <c r="C53" s="24">
        <f>Data!E52</f>
        <v>0</v>
      </c>
      <c r="D53" s="24" t="str">
        <f>Data!F52</f>
        <v xml:space="preserve"> </v>
      </c>
      <c r="E53" s="24">
        <f>Data!B52</f>
        <v>0</v>
      </c>
      <c r="F53" s="46"/>
      <c r="G53" s="46"/>
      <c r="H53" s="46"/>
      <c r="I53" s="46"/>
      <c r="J53" s="46"/>
      <c r="K53" s="46"/>
      <c r="L53" s="46"/>
      <c r="M53" s="46"/>
      <c r="N53" s="48" t="e">
        <f t="shared" si="4"/>
        <v>#DIV/0!</v>
      </c>
    </row>
    <row r="54" spans="1:14" ht="25.5" customHeight="1" x14ac:dyDescent="1.35">
      <c r="A54" s="23">
        <f>Data!C53</f>
        <v>0</v>
      </c>
      <c r="B54" s="23">
        <f>Data!D53</f>
        <v>0</v>
      </c>
      <c r="C54" s="24">
        <f>Data!E53</f>
        <v>0</v>
      </c>
      <c r="D54" s="24" t="str">
        <f>Data!F53</f>
        <v xml:space="preserve"> </v>
      </c>
      <c r="E54" s="24">
        <f>Data!B53</f>
        <v>0</v>
      </c>
      <c r="F54" s="46"/>
      <c r="G54" s="46"/>
      <c r="H54" s="46"/>
      <c r="I54" s="46"/>
      <c r="J54" s="46"/>
      <c r="K54" s="46"/>
      <c r="L54" s="46"/>
      <c r="M54" s="46"/>
      <c r="N54" s="48" t="e">
        <f t="shared" si="4"/>
        <v>#DIV/0!</v>
      </c>
    </row>
    <row r="55" spans="1:14" ht="25.5" customHeight="1" x14ac:dyDescent="1.35">
      <c r="A55" s="23">
        <f>Data!C54</f>
        <v>0</v>
      </c>
      <c r="B55" s="23">
        <f>Data!D54</f>
        <v>0</v>
      </c>
      <c r="C55" s="24">
        <f>Data!E54</f>
        <v>0</v>
      </c>
      <c r="D55" s="24" t="str">
        <f>Data!F54</f>
        <v xml:space="preserve"> </v>
      </c>
      <c r="E55" s="24">
        <f>Data!B54</f>
        <v>0</v>
      </c>
      <c r="F55" s="46"/>
      <c r="G55" s="46"/>
      <c r="H55" s="46"/>
      <c r="I55" s="46"/>
      <c r="J55" s="46"/>
      <c r="K55" s="46"/>
      <c r="L55" s="46"/>
      <c r="M55" s="46"/>
      <c r="N55" s="48" t="e">
        <f t="shared" si="4"/>
        <v>#DIV/0!</v>
      </c>
    </row>
    <row r="56" spans="1:14" ht="25.5" customHeight="1" x14ac:dyDescent="1.35">
      <c r="A56" s="23">
        <f>Data!C55</f>
        <v>0</v>
      </c>
      <c r="B56" s="23">
        <f>Data!D55</f>
        <v>0</v>
      </c>
      <c r="C56" s="24">
        <f>Data!E55</f>
        <v>0</v>
      </c>
      <c r="D56" s="24" t="str">
        <f>Data!F55</f>
        <v xml:space="preserve"> </v>
      </c>
      <c r="E56" s="24">
        <f>Data!B55</f>
        <v>0</v>
      </c>
      <c r="F56" s="46"/>
      <c r="G56" s="46"/>
      <c r="H56" s="46"/>
      <c r="I56" s="46"/>
      <c r="J56" s="46"/>
      <c r="K56" s="46"/>
      <c r="L56" s="46"/>
      <c r="M56" s="46"/>
      <c r="N56" s="48" t="e">
        <f t="shared" si="4"/>
        <v>#DIV/0!</v>
      </c>
    </row>
    <row r="57" spans="1:14" ht="25.5" customHeight="1" x14ac:dyDescent="1.35">
      <c r="A57" s="23">
        <f>Data!C56</f>
        <v>0</v>
      </c>
      <c r="B57" s="23">
        <f>Data!D56</f>
        <v>0</v>
      </c>
      <c r="C57" s="24">
        <f>Data!E56</f>
        <v>0</v>
      </c>
      <c r="D57" s="24" t="str">
        <f>Data!F56</f>
        <v xml:space="preserve"> </v>
      </c>
      <c r="E57" s="24">
        <f>Data!B56</f>
        <v>0</v>
      </c>
      <c r="F57" s="46"/>
      <c r="G57" s="46"/>
      <c r="H57" s="46"/>
      <c r="I57" s="46"/>
      <c r="J57" s="46"/>
      <c r="K57" s="46"/>
      <c r="L57" s="46"/>
      <c r="M57" s="46"/>
      <c r="N57" s="48" t="e">
        <f t="shared" si="4"/>
        <v>#DIV/0!</v>
      </c>
    </row>
    <row r="58" spans="1:14" ht="25.5" customHeight="1" x14ac:dyDescent="1.35">
      <c r="A58" s="23">
        <f>Data!C57</f>
        <v>0</v>
      </c>
      <c r="B58" s="23">
        <f>Data!D57</f>
        <v>0</v>
      </c>
      <c r="C58" s="24">
        <f>Data!E57</f>
        <v>0</v>
      </c>
      <c r="D58" s="24" t="str">
        <f>Data!F57</f>
        <v xml:space="preserve"> </v>
      </c>
      <c r="E58" s="24">
        <f>Data!B57</f>
        <v>0</v>
      </c>
      <c r="F58" s="46"/>
      <c r="G58" s="46"/>
      <c r="H58" s="46"/>
      <c r="I58" s="46"/>
      <c r="J58" s="46"/>
      <c r="K58" s="46"/>
      <c r="L58" s="46"/>
      <c r="M58" s="46"/>
      <c r="N58" s="48" t="e">
        <f t="shared" si="4"/>
        <v>#DIV/0!</v>
      </c>
    </row>
    <row r="59" spans="1:14" ht="25.5" customHeight="1" x14ac:dyDescent="1.35">
      <c r="A59" s="23">
        <f>Data!C58</f>
        <v>0</v>
      </c>
      <c r="B59" s="23">
        <f>Data!D58</f>
        <v>0</v>
      </c>
      <c r="C59" s="24">
        <f>Data!E58</f>
        <v>0</v>
      </c>
      <c r="D59" s="24" t="str">
        <f>Data!F58</f>
        <v xml:space="preserve"> </v>
      </c>
      <c r="E59" s="24">
        <f>Data!B58</f>
        <v>0</v>
      </c>
      <c r="F59" s="46"/>
      <c r="G59" s="46"/>
      <c r="H59" s="46"/>
      <c r="I59" s="46"/>
      <c r="J59" s="46"/>
      <c r="K59" s="46"/>
      <c r="L59" s="46"/>
      <c r="M59" s="46"/>
      <c r="N59" s="48" t="e">
        <f t="shared" si="4"/>
        <v>#DIV/0!</v>
      </c>
    </row>
    <row r="60" spans="1:14" ht="25.5" customHeight="1" x14ac:dyDescent="1.35">
      <c r="A60" s="23">
        <f>Data!C59</f>
        <v>0</v>
      </c>
      <c r="B60" s="23">
        <f>Data!D59</f>
        <v>0</v>
      </c>
      <c r="C60" s="24">
        <f>Data!E59</f>
        <v>0</v>
      </c>
      <c r="D60" s="24" t="str">
        <f>Data!F59</f>
        <v xml:space="preserve"> </v>
      </c>
      <c r="E60" s="24">
        <f>Data!B59</f>
        <v>0</v>
      </c>
      <c r="F60" s="46"/>
      <c r="G60" s="46"/>
      <c r="H60" s="46"/>
      <c r="I60" s="46"/>
      <c r="J60" s="46"/>
      <c r="K60" s="46"/>
      <c r="L60" s="46"/>
      <c r="M60" s="46"/>
      <c r="N60" s="48" t="e">
        <f t="shared" si="4"/>
        <v>#DIV/0!</v>
      </c>
    </row>
    <row r="61" spans="1:14" ht="25.5" customHeight="1" x14ac:dyDescent="1.35">
      <c r="A61" s="23">
        <f>Data!C60</f>
        <v>0</v>
      </c>
      <c r="B61" s="23">
        <f>Data!D60</f>
        <v>0</v>
      </c>
      <c r="C61" s="24">
        <f>Data!E60</f>
        <v>0</v>
      </c>
      <c r="D61" s="24" t="str">
        <f>Data!F60</f>
        <v xml:space="preserve"> </v>
      </c>
      <c r="E61" s="24">
        <f>Data!B60</f>
        <v>0</v>
      </c>
      <c r="F61" s="46"/>
      <c r="G61" s="46"/>
      <c r="H61" s="46"/>
      <c r="I61" s="46"/>
      <c r="J61" s="46"/>
      <c r="K61" s="46"/>
      <c r="L61" s="46"/>
      <c r="M61" s="46"/>
      <c r="N61" s="48" t="e">
        <f t="shared" si="4"/>
        <v>#DIV/0!</v>
      </c>
    </row>
    <row r="62" spans="1:14" ht="25.5" customHeight="1" x14ac:dyDescent="1.35">
      <c r="A62" s="23">
        <f>Data!C61</f>
        <v>0</v>
      </c>
      <c r="B62" s="23">
        <f>Data!D61</f>
        <v>0</v>
      </c>
      <c r="C62" s="24">
        <f>Data!E61</f>
        <v>0</v>
      </c>
      <c r="D62" s="24" t="str">
        <f>Data!F61</f>
        <v xml:space="preserve"> </v>
      </c>
      <c r="E62" s="24">
        <f>Data!B61</f>
        <v>0</v>
      </c>
      <c r="F62" s="46"/>
      <c r="G62" s="46"/>
      <c r="H62" s="46"/>
      <c r="I62" s="46"/>
      <c r="J62" s="46"/>
      <c r="K62" s="46"/>
      <c r="L62" s="46"/>
      <c r="M62" s="46"/>
      <c r="N62" s="48" t="e">
        <f t="shared" si="4"/>
        <v>#DIV/0!</v>
      </c>
    </row>
    <row r="63" spans="1:14" ht="25.5" customHeight="1" x14ac:dyDescent="1.35">
      <c r="A63" s="23">
        <f>Data!C62</f>
        <v>0</v>
      </c>
      <c r="B63" s="23">
        <f>Data!D62</f>
        <v>0</v>
      </c>
      <c r="C63" s="24">
        <f>Data!E62</f>
        <v>0</v>
      </c>
      <c r="D63" s="24" t="str">
        <f>Data!F62</f>
        <v xml:space="preserve"> </v>
      </c>
      <c r="E63" s="24">
        <f>Data!B62</f>
        <v>0</v>
      </c>
      <c r="F63" s="46"/>
      <c r="G63" s="46"/>
      <c r="H63" s="46"/>
      <c r="I63" s="46"/>
      <c r="J63" s="46"/>
      <c r="K63" s="46"/>
      <c r="L63" s="46"/>
      <c r="M63" s="46"/>
      <c r="N63" s="48" t="e">
        <f t="shared" si="4"/>
        <v>#DIV/0!</v>
      </c>
    </row>
    <row r="64" spans="1:14" ht="25.5" customHeight="1" x14ac:dyDescent="1.35">
      <c r="F64" s="19"/>
      <c r="G64" s="19"/>
      <c r="H64" s="19"/>
      <c r="I64" s="19"/>
      <c r="J64" s="19"/>
      <c r="K64" s="19"/>
      <c r="L64" s="19"/>
      <c r="M64" s="19"/>
    </row>
    <row r="65" spans="6:13" ht="25.5" customHeight="1" x14ac:dyDescent="1.35">
      <c r="F65" s="19"/>
      <c r="G65" s="19"/>
      <c r="H65" s="19"/>
      <c r="I65" s="19"/>
      <c r="J65" s="19"/>
      <c r="K65" s="19"/>
      <c r="L65" s="19"/>
      <c r="M65" s="19"/>
    </row>
    <row r="66" spans="6:13" ht="25.5" customHeight="1" x14ac:dyDescent="1.35">
      <c r="F66" s="19"/>
      <c r="G66" s="19"/>
      <c r="H66" s="19"/>
      <c r="I66" s="19"/>
      <c r="J66" s="19"/>
      <c r="K66" s="19"/>
      <c r="L66" s="19"/>
      <c r="M66" s="19"/>
    </row>
    <row r="67" spans="6:13" ht="25.5" customHeight="1" x14ac:dyDescent="1.35">
      <c r="F67" s="19"/>
      <c r="G67" s="19"/>
      <c r="H67" s="19"/>
      <c r="I67" s="19"/>
      <c r="J67" s="19"/>
      <c r="K67" s="19"/>
      <c r="L67" s="19"/>
      <c r="M67" s="19"/>
    </row>
    <row r="68" spans="6:13" ht="25.5" customHeight="1" x14ac:dyDescent="1.35">
      <c r="F68" s="19"/>
      <c r="G68" s="19"/>
      <c r="H68" s="19"/>
      <c r="I68" s="19"/>
      <c r="J68" s="19"/>
      <c r="K68" s="19"/>
      <c r="L68" s="19"/>
      <c r="M68" s="19"/>
    </row>
    <row r="69" spans="6:13" ht="25.5" customHeight="1" x14ac:dyDescent="1.35">
      <c r="F69" s="19"/>
      <c r="G69" s="19"/>
      <c r="H69" s="19"/>
      <c r="I69" s="19"/>
      <c r="J69" s="19"/>
      <c r="K69" s="19"/>
      <c r="L69" s="19"/>
      <c r="M69" s="19"/>
    </row>
  </sheetData>
  <sheetProtection selectLockedCells="1"/>
  <mergeCells count="20">
    <mergeCell ref="O14:O15"/>
    <mergeCell ref="P14:P15"/>
    <mergeCell ref="O1:O3"/>
    <mergeCell ref="N1:N3"/>
    <mergeCell ref="P1:P3"/>
    <mergeCell ref="O4:O5"/>
    <mergeCell ref="P4:P5"/>
    <mergeCell ref="O6:O7"/>
    <mergeCell ref="P6:P7"/>
    <mergeCell ref="O8:O9"/>
    <mergeCell ref="P8:P9"/>
    <mergeCell ref="O10:O11"/>
    <mergeCell ref="P10:P11"/>
    <mergeCell ref="O12:O13"/>
    <mergeCell ref="P12:P13"/>
    <mergeCell ref="J1:K1"/>
    <mergeCell ref="L1:M1"/>
    <mergeCell ref="A1:E2"/>
    <mergeCell ref="F1:G1"/>
    <mergeCell ref="H1:I1"/>
  </mergeCells>
  <conditionalFormatting sqref="N4:N63">
    <cfRule type="cellIs" dxfId="152" priority="67" operator="between">
      <formula>0</formula>
      <formula>1.99</formula>
    </cfRule>
  </conditionalFormatting>
  <conditionalFormatting sqref="F4:N63">
    <cfRule type="cellIs" dxfId="151" priority="74" operator="between">
      <formula>3.24</formula>
      <formula>3.59</formula>
    </cfRule>
    <cfRule type="cellIs" dxfId="150" priority="75" operator="greaterThan">
      <formula>3.59</formula>
    </cfRule>
  </conditionalFormatting>
  <conditionalFormatting sqref="F3:G3">
    <cfRule type="notContainsBlanks" dxfId="149" priority="65">
      <formula>LEN(TRIM(F3))&gt;0</formula>
    </cfRule>
  </conditionalFormatting>
  <conditionalFormatting sqref="H3:I3">
    <cfRule type="notContainsBlanks" dxfId="148" priority="64">
      <formula>LEN(TRIM(H3))&gt;0</formula>
    </cfRule>
  </conditionalFormatting>
  <conditionalFormatting sqref="J3:K3">
    <cfRule type="notContainsBlanks" dxfId="147" priority="63">
      <formula>LEN(TRIM(J3))&gt;0</formula>
    </cfRule>
  </conditionalFormatting>
  <conditionalFormatting sqref="L3:M3">
    <cfRule type="notContainsBlanks" dxfId="146" priority="62">
      <formula>LEN(TRIM(L3))&gt;0</formula>
    </cfRule>
  </conditionalFormatting>
  <conditionalFormatting sqref="A4:N4">
    <cfRule type="expression" dxfId="145" priority="61">
      <formula>$D$4="ลาออก"</formula>
    </cfRule>
  </conditionalFormatting>
  <conditionalFormatting sqref="A7:N7">
    <cfRule type="expression" dxfId="144" priority="60">
      <formula>$D$7="ลาออก"</formula>
    </cfRule>
  </conditionalFormatting>
  <conditionalFormatting sqref="A5:N5">
    <cfRule type="expression" dxfId="143" priority="59">
      <formula>$D$5="ลาออก"</formula>
    </cfRule>
  </conditionalFormatting>
  <conditionalFormatting sqref="A6:N6">
    <cfRule type="expression" dxfId="142" priority="58">
      <formula>$D$6="ลาออก"</formula>
    </cfRule>
  </conditionalFormatting>
  <conditionalFormatting sqref="A60:N60">
    <cfRule type="expression" dxfId="141" priority="57">
      <formula>$D$60="ลาออก"</formula>
    </cfRule>
  </conditionalFormatting>
  <conditionalFormatting sqref="A61:N61">
    <cfRule type="expression" dxfId="140" priority="56">
      <formula>$D$61="ลาออก"</formula>
    </cfRule>
  </conditionalFormatting>
  <conditionalFormatting sqref="A62:N62">
    <cfRule type="expression" dxfId="139" priority="55">
      <formula>$D$62="ลาออก"</formula>
    </cfRule>
  </conditionalFormatting>
  <conditionalFormatting sqref="A63:N63">
    <cfRule type="expression" dxfId="138" priority="54">
      <formula>$D$63="ลาออก"</formula>
    </cfRule>
  </conditionalFormatting>
  <conditionalFormatting sqref="A8:N8">
    <cfRule type="expression" dxfId="137" priority="53">
      <formula>$D$8="ลาออก"</formula>
    </cfRule>
  </conditionalFormatting>
  <conditionalFormatting sqref="A9:N9">
    <cfRule type="expression" dxfId="136" priority="52">
      <formula>$D$9="ลาออก"</formula>
    </cfRule>
  </conditionalFormatting>
  <conditionalFormatting sqref="A10:N10">
    <cfRule type="expression" dxfId="135" priority="51">
      <formula>$D$10="ลาออก"</formula>
    </cfRule>
  </conditionalFormatting>
  <conditionalFormatting sqref="A11:N11">
    <cfRule type="expression" dxfId="134" priority="50">
      <formula>$D$11="ลาออก"</formula>
    </cfRule>
  </conditionalFormatting>
  <conditionalFormatting sqref="A12:N12">
    <cfRule type="expression" dxfId="133" priority="49">
      <formula>$D$12="ลาออก"</formula>
    </cfRule>
  </conditionalFormatting>
  <conditionalFormatting sqref="A13:N13">
    <cfRule type="expression" dxfId="132" priority="48">
      <formula>$D$13="ลาออก"</formula>
    </cfRule>
  </conditionalFormatting>
  <conditionalFormatting sqref="A14:N14">
    <cfRule type="expression" dxfId="131" priority="47">
      <formula>$D$14="ลาออก"</formula>
    </cfRule>
  </conditionalFormatting>
  <conditionalFormatting sqref="A15:N15">
    <cfRule type="expression" dxfId="130" priority="46">
      <formula>$D$15="ลาออก"</formula>
    </cfRule>
  </conditionalFormatting>
  <conditionalFormatting sqref="A16:N16">
    <cfRule type="expression" dxfId="129" priority="45">
      <formula>$D$16="ลาออก"</formula>
    </cfRule>
  </conditionalFormatting>
  <conditionalFormatting sqref="A17:N17">
    <cfRule type="expression" dxfId="128" priority="44">
      <formula>$D$17="ลาออก"</formula>
    </cfRule>
  </conditionalFormatting>
  <conditionalFormatting sqref="A18:N18">
    <cfRule type="expression" dxfId="127" priority="43">
      <formula>$D$18="ลาออก"</formula>
    </cfRule>
  </conditionalFormatting>
  <conditionalFormatting sqref="A19:N19">
    <cfRule type="expression" dxfId="126" priority="42">
      <formula>$D$19="ลาออก"</formula>
    </cfRule>
  </conditionalFormatting>
  <conditionalFormatting sqref="A20:N20">
    <cfRule type="expression" dxfId="125" priority="41">
      <formula>$D$20="ลาออก"</formula>
    </cfRule>
  </conditionalFormatting>
  <conditionalFormatting sqref="A21:N21">
    <cfRule type="expression" dxfId="124" priority="40">
      <formula>$D$21="ลาออก"</formula>
    </cfRule>
  </conditionalFormatting>
  <conditionalFormatting sqref="A22:N22">
    <cfRule type="expression" dxfId="123" priority="39">
      <formula>$D$22="ลาออก"</formula>
    </cfRule>
  </conditionalFormatting>
  <conditionalFormatting sqref="A23:N23">
    <cfRule type="expression" dxfId="122" priority="38">
      <formula>$D$23="ลาออก"</formula>
    </cfRule>
  </conditionalFormatting>
  <conditionalFormatting sqref="A24:N24">
    <cfRule type="expression" dxfId="121" priority="37">
      <formula>$D$24="ลาออก"</formula>
    </cfRule>
  </conditionalFormatting>
  <conditionalFormatting sqref="A25:N25">
    <cfRule type="expression" dxfId="120" priority="36">
      <formula>$D$25="ลาออก"</formula>
    </cfRule>
  </conditionalFormatting>
  <conditionalFormatting sqref="A26:N26">
    <cfRule type="expression" dxfId="119" priority="35">
      <formula>$D$26="ลาออก"</formula>
    </cfRule>
  </conditionalFormatting>
  <conditionalFormatting sqref="A27:N27">
    <cfRule type="expression" dxfId="118" priority="34">
      <formula>$D$27="ลาออก"</formula>
    </cfRule>
  </conditionalFormatting>
  <conditionalFormatting sqref="A28:N28">
    <cfRule type="expression" dxfId="117" priority="33">
      <formula>$D$28="ลาออก"</formula>
    </cfRule>
  </conditionalFormatting>
  <conditionalFormatting sqref="A29:N29">
    <cfRule type="expression" dxfId="116" priority="32">
      <formula>$D$29="ลาออก"</formula>
    </cfRule>
  </conditionalFormatting>
  <conditionalFormatting sqref="A30:N30">
    <cfRule type="expression" dxfId="115" priority="31">
      <formula>$D$30="ลาออก"</formula>
    </cfRule>
  </conditionalFormatting>
  <conditionalFormatting sqref="A31:N31">
    <cfRule type="expression" dxfId="114" priority="1">
      <formula>$D$31="ลาออก"</formula>
    </cfRule>
    <cfRule type="expression" dxfId="113" priority="30">
      <formula>$B$31="ลาออก"</formula>
    </cfRule>
  </conditionalFormatting>
  <conditionalFormatting sqref="A32:N32">
    <cfRule type="expression" dxfId="112" priority="29">
      <formula>$D$32="ลาออก"</formula>
    </cfRule>
  </conditionalFormatting>
  <conditionalFormatting sqref="A33:N33">
    <cfRule type="expression" dxfId="111" priority="28">
      <formula>$D$33="ลาออก"</formula>
    </cfRule>
  </conditionalFormatting>
  <conditionalFormatting sqref="A34:N34">
    <cfRule type="expression" dxfId="110" priority="27">
      <formula>$D$34="ลาออก"</formula>
    </cfRule>
  </conditionalFormatting>
  <conditionalFormatting sqref="A35:N35">
    <cfRule type="expression" dxfId="109" priority="26">
      <formula>$D$35="ลาออก"</formula>
    </cfRule>
  </conditionalFormatting>
  <conditionalFormatting sqref="A36:N36">
    <cfRule type="expression" dxfId="108" priority="25">
      <formula>$D$36="ลาออก"</formula>
    </cfRule>
  </conditionalFormatting>
  <conditionalFormatting sqref="A37:N37">
    <cfRule type="expression" dxfId="107" priority="24">
      <formula>$D$37="ลาออก"</formula>
    </cfRule>
  </conditionalFormatting>
  <conditionalFormatting sqref="A38:N38">
    <cfRule type="expression" dxfId="106" priority="23">
      <formula>$D$38="ลาออก"</formula>
    </cfRule>
  </conditionalFormatting>
  <conditionalFormatting sqref="A39:N39">
    <cfRule type="expression" dxfId="105" priority="22">
      <formula>$D$39="ลาออก"</formula>
    </cfRule>
  </conditionalFormatting>
  <conditionalFormatting sqref="A40:N40">
    <cfRule type="expression" dxfId="104" priority="21">
      <formula>$D$40="ลาออก"</formula>
    </cfRule>
  </conditionalFormatting>
  <conditionalFormatting sqref="A41:N41">
    <cfRule type="expression" dxfId="103" priority="20">
      <formula>$D$41="ลาออก"</formula>
    </cfRule>
  </conditionalFormatting>
  <conditionalFormatting sqref="A42:N42">
    <cfRule type="expression" dxfId="102" priority="19">
      <formula>$D$42="ลาออก"</formula>
    </cfRule>
  </conditionalFormatting>
  <conditionalFormatting sqref="A43:N43">
    <cfRule type="expression" dxfId="101" priority="18">
      <formula>$D$43="ลาออก"</formula>
    </cfRule>
  </conditionalFormatting>
  <conditionalFormatting sqref="A44:N44">
    <cfRule type="expression" dxfId="100" priority="17">
      <formula>$D$44="ลาออก"</formula>
    </cfRule>
  </conditionalFormatting>
  <conditionalFormatting sqref="A45:N45">
    <cfRule type="expression" dxfId="99" priority="16">
      <formula>$D$45="ลาออก"</formula>
    </cfRule>
  </conditionalFormatting>
  <conditionalFormatting sqref="A46:N46">
    <cfRule type="expression" dxfId="98" priority="15">
      <formula>$D$46="ลาออก"</formula>
    </cfRule>
  </conditionalFormatting>
  <conditionalFormatting sqref="A47:N47">
    <cfRule type="expression" dxfId="97" priority="14">
      <formula>$D$47="ลาออก"</formula>
    </cfRule>
  </conditionalFormatting>
  <conditionalFormatting sqref="A48:N48">
    <cfRule type="expression" dxfId="96" priority="13">
      <formula>$D$48="ลาออก"</formula>
    </cfRule>
  </conditionalFormatting>
  <conditionalFormatting sqref="A49:N49">
    <cfRule type="expression" dxfId="95" priority="12">
      <formula>$D$49="ลาออก"</formula>
    </cfRule>
  </conditionalFormatting>
  <conditionalFormatting sqref="A50:N50">
    <cfRule type="expression" dxfId="94" priority="11">
      <formula>$D$5="ลาออก"</formula>
    </cfRule>
  </conditionalFormatting>
  <conditionalFormatting sqref="A51:N51">
    <cfRule type="expression" dxfId="93" priority="10">
      <formula>$D$51="ลาออก"</formula>
    </cfRule>
  </conditionalFormatting>
  <conditionalFormatting sqref="A52:N52">
    <cfRule type="expression" dxfId="92" priority="9">
      <formula>$D$52="ลาออก"</formula>
    </cfRule>
  </conditionalFormatting>
  <conditionalFormatting sqref="A53:N53">
    <cfRule type="expression" dxfId="91" priority="8">
      <formula>$D$53="ลาออก"</formula>
    </cfRule>
  </conditionalFormatting>
  <conditionalFormatting sqref="A54:N54">
    <cfRule type="expression" dxfId="90" priority="7">
      <formula>$D$54="ลาออก"</formula>
    </cfRule>
  </conditionalFormatting>
  <conditionalFormatting sqref="A55:N55">
    <cfRule type="expression" dxfId="89" priority="6">
      <formula>$D$55="ลาออก"</formula>
    </cfRule>
  </conditionalFormatting>
  <conditionalFormatting sqref="A56:N56">
    <cfRule type="expression" dxfId="88" priority="5">
      <formula>$D$56="ลาออก"</formula>
    </cfRule>
  </conditionalFormatting>
  <conditionalFormatting sqref="A57:N57">
    <cfRule type="expression" dxfId="87" priority="4">
      <formula>$D$57="ลาออก"</formula>
    </cfRule>
  </conditionalFormatting>
  <conditionalFormatting sqref="A58:N58">
    <cfRule type="expression" dxfId="86" priority="3">
      <formula>$D$58="ลาออก"</formula>
    </cfRule>
  </conditionalFormatting>
  <conditionalFormatting sqref="A59:N59">
    <cfRule type="expression" dxfId="85" priority="2">
      <formula>$D$59="ลาออก"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3" id="{BC2F79B7-2B04-477E-A3E3-DD9ED0C56A81}">
            <x14:iconSet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1" iconId="0"/>
              <x14:cfIcon iconSet="3TrafficLights1" iconId="2"/>
              <x14:cfIcon iconSet="3Stars" iconId="2"/>
            </x14:iconSet>
          </x14:cfRule>
          <xm:sqref>F4:N63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0"/>
  <sheetViews>
    <sheetView showRowColHeaders="0" zoomScale="90" zoomScaleNormal="90" workbookViewId="0">
      <pane ySplit="3" topLeftCell="A4" activePane="bottomLeft" state="frozen"/>
      <selection pane="bottomLeft" activeCell="F4" sqref="F4"/>
    </sheetView>
  </sheetViews>
  <sheetFormatPr defaultColWidth="9" defaultRowHeight="25.5" customHeight="1" x14ac:dyDescent="0.8"/>
  <cols>
    <col min="1" max="1" width="7.9140625" style="3" bestFit="1" customWidth="1"/>
    <col min="2" max="2" width="28.6640625" style="7" customWidth="1"/>
    <col min="3" max="4" width="8.6640625" style="5" customWidth="1"/>
    <col min="5" max="5" width="15" style="5" customWidth="1"/>
    <col min="6" max="13" width="9.25" style="2" customWidth="1"/>
    <col min="14" max="16384" width="9" style="3"/>
  </cols>
  <sheetData>
    <row r="1" spans="1:13" ht="24" customHeight="1" x14ac:dyDescent="0.8">
      <c r="A1" s="74" t="s">
        <v>1</v>
      </c>
      <c r="B1" s="74" t="str">
        <f>Data!D1</f>
        <v>ชื่อ-สกุล</v>
      </c>
      <c r="C1" s="75" t="str">
        <f>Data!E1</f>
        <v>ความบกพร่อง</v>
      </c>
      <c r="D1" s="76" t="s">
        <v>22</v>
      </c>
      <c r="E1" s="74" t="str">
        <f>Data!B1</f>
        <v>รหัสนักศึกษา</v>
      </c>
      <c r="F1" s="111" t="s">
        <v>16</v>
      </c>
      <c r="G1" s="111"/>
      <c r="H1" s="111"/>
      <c r="I1" s="111"/>
      <c r="J1" s="111"/>
      <c r="K1" s="111"/>
      <c r="L1" s="111"/>
      <c r="M1" s="111"/>
    </row>
    <row r="2" spans="1:13" ht="25.5" customHeight="1" x14ac:dyDescent="0.8">
      <c r="A2" s="74"/>
      <c r="B2" s="74"/>
      <c r="C2" s="75"/>
      <c r="D2" s="86"/>
      <c r="E2" s="74"/>
      <c r="F2" s="111"/>
      <c r="G2" s="111"/>
      <c r="H2" s="111"/>
      <c r="I2" s="111"/>
      <c r="J2" s="111"/>
      <c r="K2" s="111"/>
      <c r="L2" s="111"/>
      <c r="M2" s="111"/>
    </row>
    <row r="3" spans="1:13" ht="25.5" customHeight="1" x14ac:dyDescent="0.8">
      <c r="A3" s="74"/>
      <c r="B3" s="74"/>
      <c r="C3" s="75"/>
      <c r="D3" s="77"/>
      <c r="E3" s="74"/>
      <c r="F3" s="26">
        <f>Regis!E3</f>
        <v>61</v>
      </c>
      <c r="G3" s="26">
        <f>Regis!H3</f>
        <v>61</v>
      </c>
      <c r="H3" s="26">
        <f>Regis!K3</f>
        <v>62</v>
      </c>
      <c r="I3" s="26">
        <f>Regis!N3</f>
        <v>62</v>
      </c>
      <c r="J3" s="26">
        <f>Regis!Q3</f>
        <v>63</v>
      </c>
      <c r="K3" s="26">
        <f>Regis!T3</f>
        <v>63</v>
      </c>
      <c r="L3" s="26">
        <f>Regis!W3</f>
        <v>64</v>
      </c>
      <c r="M3" s="26">
        <f>Regis!Z3</f>
        <v>64</v>
      </c>
    </row>
    <row r="4" spans="1:13" ht="25.5" customHeight="1" x14ac:dyDescent="0.8">
      <c r="A4" s="36">
        <f>Data!C3</f>
        <v>0</v>
      </c>
      <c r="B4" s="27">
        <f>Data!D3</f>
        <v>0</v>
      </c>
      <c r="C4" s="28">
        <f>Data!E3</f>
        <v>0</v>
      </c>
      <c r="D4" s="28" t="str">
        <f>Data!F3</f>
        <v xml:space="preserve"> </v>
      </c>
      <c r="E4" s="28">
        <f>Data!B3</f>
        <v>0</v>
      </c>
      <c r="F4" s="33"/>
      <c r="G4" s="33"/>
      <c r="H4" s="33"/>
      <c r="I4" s="33"/>
      <c r="J4" s="33"/>
      <c r="K4" s="33"/>
      <c r="L4" s="33"/>
      <c r="M4" s="33"/>
    </row>
    <row r="5" spans="1:13" ht="25.5" customHeight="1" x14ac:dyDescent="0.8">
      <c r="A5" s="36">
        <f>Data!C4</f>
        <v>0</v>
      </c>
      <c r="B5" s="27">
        <f>Data!D4</f>
        <v>0</v>
      </c>
      <c r="C5" s="28">
        <f>Data!E4</f>
        <v>0</v>
      </c>
      <c r="D5" s="28" t="str">
        <f>Data!F4</f>
        <v xml:space="preserve"> </v>
      </c>
      <c r="E5" s="28">
        <f>Data!B4</f>
        <v>0</v>
      </c>
      <c r="F5" s="33"/>
      <c r="G5" s="33"/>
      <c r="H5" s="33"/>
      <c r="I5" s="33"/>
      <c r="J5" s="33"/>
      <c r="K5" s="33"/>
      <c r="L5" s="33"/>
      <c r="M5" s="33"/>
    </row>
    <row r="6" spans="1:13" ht="25.5" customHeight="1" x14ac:dyDescent="0.8">
      <c r="A6" s="36">
        <f>Data!C5</f>
        <v>0</v>
      </c>
      <c r="B6" s="27">
        <f>Data!D5</f>
        <v>0</v>
      </c>
      <c r="C6" s="28">
        <f>Data!E5</f>
        <v>0</v>
      </c>
      <c r="D6" s="28" t="str">
        <f>Data!F5</f>
        <v xml:space="preserve"> </v>
      </c>
      <c r="E6" s="28">
        <f>Data!B5</f>
        <v>0</v>
      </c>
      <c r="F6" s="33"/>
      <c r="G6" s="33"/>
      <c r="H6" s="33"/>
      <c r="I6" s="33"/>
      <c r="J6" s="33"/>
      <c r="K6" s="33"/>
      <c r="L6" s="33"/>
      <c r="M6" s="33"/>
    </row>
    <row r="7" spans="1:13" ht="25.5" customHeight="1" x14ac:dyDescent="0.8">
      <c r="A7" s="36">
        <f>Data!C6</f>
        <v>0</v>
      </c>
      <c r="B7" s="27">
        <f>Data!D6</f>
        <v>0</v>
      </c>
      <c r="C7" s="28">
        <f>Data!E6</f>
        <v>0</v>
      </c>
      <c r="D7" s="28" t="str">
        <f>Data!F6</f>
        <v xml:space="preserve"> </v>
      </c>
      <c r="E7" s="28">
        <f>Data!B6</f>
        <v>0</v>
      </c>
      <c r="F7" s="33"/>
      <c r="G7" s="33"/>
      <c r="H7" s="33"/>
      <c r="I7" s="33"/>
      <c r="J7" s="33"/>
      <c r="K7" s="33"/>
      <c r="L7" s="33"/>
      <c r="M7" s="33"/>
    </row>
    <row r="8" spans="1:13" ht="25.5" customHeight="1" x14ac:dyDescent="0.8">
      <c r="A8" s="36">
        <f>Data!C7</f>
        <v>0</v>
      </c>
      <c r="B8" s="27">
        <f>Data!D7</f>
        <v>0</v>
      </c>
      <c r="C8" s="28">
        <f>Data!E7</f>
        <v>0</v>
      </c>
      <c r="D8" s="28" t="str">
        <f>Data!F7</f>
        <v xml:space="preserve"> </v>
      </c>
      <c r="E8" s="28">
        <f>Data!B7</f>
        <v>0</v>
      </c>
      <c r="F8" s="33"/>
      <c r="G8" s="33"/>
      <c r="H8" s="33"/>
      <c r="I8" s="33"/>
      <c r="J8" s="33"/>
      <c r="K8" s="33"/>
      <c r="L8" s="33"/>
      <c r="M8" s="33"/>
    </row>
    <row r="9" spans="1:13" ht="25.5" customHeight="1" x14ac:dyDescent="0.8">
      <c r="A9" s="36">
        <f>Data!C8</f>
        <v>0</v>
      </c>
      <c r="B9" s="27">
        <f>Data!D8</f>
        <v>0</v>
      </c>
      <c r="C9" s="28">
        <f>Data!E8</f>
        <v>0</v>
      </c>
      <c r="D9" s="28" t="str">
        <f>Data!F8</f>
        <v xml:space="preserve"> </v>
      </c>
      <c r="E9" s="28">
        <f>Data!B8</f>
        <v>0</v>
      </c>
      <c r="F9" s="33"/>
      <c r="G9" s="33"/>
      <c r="H9" s="33"/>
      <c r="I9" s="33"/>
      <c r="J9" s="33"/>
      <c r="K9" s="33"/>
      <c r="L9" s="33"/>
      <c r="M9" s="33"/>
    </row>
    <row r="10" spans="1:13" ht="25.5" customHeight="1" x14ac:dyDescent="0.8">
      <c r="A10" s="36">
        <f>Data!C9</f>
        <v>0</v>
      </c>
      <c r="B10" s="27">
        <f>Data!D9</f>
        <v>0</v>
      </c>
      <c r="C10" s="28">
        <f>Data!E9</f>
        <v>0</v>
      </c>
      <c r="D10" s="28" t="str">
        <f>Data!F9</f>
        <v xml:space="preserve"> </v>
      </c>
      <c r="E10" s="28">
        <f>Data!B9</f>
        <v>0</v>
      </c>
      <c r="F10" s="33"/>
      <c r="G10" s="33"/>
      <c r="H10" s="33"/>
      <c r="I10" s="33"/>
      <c r="J10" s="33"/>
      <c r="K10" s="33"/>
      <c r="L10" s="33"/>
      <c r="M10" s="33"/>
    </row>
    <row r="11" spans="1:13" ht="25.5" customHeight="1" x14ac:dyDescent="0.8">
      <c r="A11" s="36">
        <f>Data!C10</f>
        <v>0</v>
      </c>
      <c r="B11" s="27">
        <f>Data!D10</f>
        <v>0</v>
      </c>
      <c r="C11" s="28">
        <f>Data!E10</f>
        <v>0</v>
      </c>
      <c r="D11" s="28" t="str">
        <f>Data!F10</f>
        <v xml:space="preserve"> </v>
      </c>
      <c r="E11" s="28">
        <f>Data!B10</f>
        <v>0</v>
      </c>
      <c r="F11" s="33"/>
      <c r="G11" s="33"/>
      <c r="H11" s="33"/>
      <c r="I11" s="33"/>
      <c r="J11" s="33"/>
      <c r="K11" s="33"/>
      <c r="L11" s="33"/>
      <c r="M11" s="33"/>
    </row>
    <row r="12" spans="1:13" ht="25.5" customHeight="1" x14ac:dyDescent="0.8">
      <c r="A12" s="36">
        <f>Data!C11</f>
        <v>0</v>
      </c>
      <c r="B12" s="27">
        <f>Data!D11</f>
        <v>0</v>
      </c>
      <c r="C12" s="28">
        <f>Data!E11</f>
        <v>0</v>
      </c>
      <c r="D12" s="28" t="str">
        <f>Data!F11</f>
        <v xml:space="preserve"> </v>
      </c>
      <c r="E12" s="28">
        <f>Data!B11</f>
        <v>0</v>
      </c>
      <c r="F12" s="34"/>
      <c r="G12" s="34"/>
      <c r="H12" s="34"/>
      <c r="I12" s="34"/>
      <c r="J12" s="34"/>
      <c r="K12" s="34"/>
      <c r="L12" s="34"/>
      <c r="M12" s="34"/>
    </row>
    <row r="13" spans="1:13" ht="25.5" customHeight="1" x14ac:dyDescent="0.8">
      <c r="A13" s="36">
        <f>Data!C12</f>
        <v>0</v>
      </c>
      <c r="B13" s="27">
        <f>Data!D12</f>
        <v>0</v>
      </c>
      <c r="C13" s="28">
        <f>Data!E12</f>
        <v>0</v>
      </c>
      <c r="D13" s="28" t="str">
        <f>Data!F12</f>
        <v xml:space="preserve"> </v>
      </c>
      <c r="E13" s="28">
        <f>Data!B12</f>
        <v>0</v>
      </c>
      <c r="F13" s="33"/>
      <c r="G13" s="33"/>
      <c r="H13" s="33"/>
      <c r="I13" s="33"/>
      <c r="J13" s="33"/>
      <c r="K13" s="33"/>
      <c r="L13" s="33"/>
      <c r="M13" s="33"/>
    </row>
    <row r="14" spans="1:13" ht="25.5" customHeight="1" x14ac:dyDescent="0.8">
      <c r="A14" s="36">
        <f>Data!C13</f>
        <v>0</v>
      </c>
      <c r="B14" s="27">
        <f>Data!D13</f>
        <v>0</v>
      </c>
      <c r="C14" s="28">
        <f>Data!E13</f>
        <v>0</v>
      </c>
      <c r="D14" s="28" t="str">
        <f>Data!F13</f>
        <v xml:space="preserve"> </v>
      </c>
      <c r="E14" s="28">
        <f>Data!B13</f>
        <v>0</v>
      </c>
      <c r="F14" s="33"/>
      <c r="G14" s="33"/>
      <c r="H14" s="33"/>
      <c r="I14" s="33"/>
      <c r="J14" s="33"/>
      <c r="K14" s="33"/>
      <c r="L14" s="33"/>
      <c r="M14" s="33"/>
    </row>
    <row r="15" spans="1:13" ht="25.5" customHeight="1" x14ac:dyDescent="0.8">
      <c r="A15" s="36">
        <f>Data!C14</f>
        <v>0</v>
      </c>
      <c r="B15" s="27">
        <f>Data!D14</f>
        <v>0</v>
      </c>
      <c r="C15" s="28">
        <f>Data!E14</f>
        <v>0</v>
      </c>
      <c r="D15" s="28" t="str">
        <f>Data!F14</f>
        <v xml:space="preserve"> </v>
      </c>
      <c r="E15" s="28">
        <f>Data!B14</f>
        <v>0</v>
      </c>
      <c r="F15" s="33"/>
      <c r="G15" s="33"/>
      <c r="H15" s="33"/>
      <c r="I15" s="33"/>
      <c r="J15" s="33"/>
      <c r="K15" s="33"/>
      <c r="L15" s="33"/>
      <c r="M15" s="33"/>
    </row>
    <row r="16" spans="1:13" ht="25.5" customHeight="1" x14ac:dyDescent="0.8">
      <c r="A16" s="36">
        <f>Data!C15</f>
        <v>0</v>
      </c>
      <c r="B16" s="27">
        <f>Data!D15</f>
        <v>0</v>
      </c>
      <c r="C16" s="28">
        <f>Data!E15</f>
        <v>0</v>
      </c>
      <c r="D16" s="28" t="str">
        <f>Data!F15</f>
        <v xml:space="preserve"> </v>
      </c>
      <c r="E16" s="28">
        <f>Data!B15</f>
        <v>0</v>
      </c>
      <c r="F16" s="33"/>
      <c r="G16" s="33"/>
      <c r="H16" s="33"/>
      <c r="I16" s="33"/>
      <c r="J16" s="33"/>
      <c r="K16" s="33"/>
      <c r="L16" s="33"/>
      <c r="M16" s="33"/>
    </row>
    <row r="17" spans="1:13" ht="25.5" customHeight="1" x14ac:dyDescent="0.8">
      <c r="A17" s="36">
        <f>Data!C16</f>
        <v>0</v>
      </c>
      <c r="B17" s="27">
        <f>Data!D16</f>
        <v>0</v>
      </c>
      <c r="C17" s="28">
        <f>Data!E16</f>
        <v>0</v>
      </c>
      <c r="D17" s="28" t="str">
        <f>Data!F16</f>
        <v xml:space="preserve"> </v>
      </c>
      <c r="E17" s="28">
        <f>Data!B16</f>
        <v>0</v>
      </c>
      <c r="F17" s="33"/>
      <c r="G17" s="33"/>
      <c r="H17" s="33"/>
      <c r="I17" s="33"/>
      <c r="J17" s="33"/>
      <c r="K17" s="33"/>
      <c r="L17" s="33"/>
      <c r="M17" s="33"/>
    </row>
    <row r="18" spans="1:13" ht="25.5" customHeight="1" x14ac:dyDescent="0.8">
      <c r="A18" s="36">
        <f>Data!C17</f>
        <v>0</v>
      </c>
      <c r="B18" s="27">
        <f>Data!D17</f>
        <v>0</v>
      </c>
      <c r="C18" s="28">
        <f>Data!E17</f>
        <v>0</v>
      </c>
      <c r="D18" s="28" t="str">
        <f>Data!F17</f>
        <v xml:space="preserve"> </v>
      </c>
      <c r="E18" s="28">
        <f>Data!B17</f>
        <v>0</v>
      </c>
      <c r="F18" s="33"/>
      <c r="G18" s="33"/>
      <c r="H18" s="33"/>
      <c r="I18" s="33"/>
      <c r="J18" s="33"/>
      <c r="K18" s="33"/>
      <c r="L18" s="33"/>
      <c r="M18" s="33"/>
    </row>
    <row r="19" spans="1:13" ht="25.5" customHeight="1" x14ac:dyDescent="0.8">
      <c r="A19" s="36">
        <f>Data!C18</f>
        <v>0</v>
      </c>
      <c r="B19" s="27">
        <f>Data!D18</f>
        <v>0</v>
      </c>
      <c r="C19" s="28">
        <f>Data!E18</f>
        <v>0</v>
      </c>
      <c r="D19" s="28" t="str">
        <f>Data!F18</f>
        <v xml:space="preserve"> </v>
      </c>
      <c r="E19" s="28">
        <f>Data!B18</f>
        <v>0</v>
      </c>
      <c r="F19" s="33"/>
      <c r="G19" s="33"/>
      <c r="H19" s="33"/>
      <c r="I19" s="33"/>
      <c r="J19" s="33"/>
      <c r="K19" s="33"/>
      <c r="L19" s="33"/>
      <c r="M19" s="33"/>
    </row>
    <row r="20" spans="1:13" ht="25.5" customHeight="1" x14ac:dyDescent="0.8">
      <c r="A20" s="36">
        <f>Data!C19</f>
        <v>0</v>
      </c>
      <c r="B20" s="27">
        <f>Data!D19</f>
        <v>0</v>
      </c>
      <c r="C20" s="28">
        <f>Data!E19</f>
        <v>0</v>
      </c>
      <c r="D20" s="28" t="str">
        <f>Data!F19</f>
        <v xml:space="preserve"> </v>
      </c>
      <c r="E20" s="28">
        <f>Data!B19</f>
        <v>0</v>
      </c>
      <c r="F20" s="33"/>
      <c r="G20" s="33"/>
      <c r="H20" s="33"/>
      <c r="I20" s="33"/>
      <c r="J20" s="33"/>
      <c r="K20" s="33"/>
      <c r="L20" s="33"/>
      <c r="M20" s="33"/>
    </row>
    <row r="21" spans="1:13" ht="25.5" customHeight="1" x14ac:dyDescent="0.8">
      <c r="A21" s="36">
        <f>Data!C20</f>
        <v>0</v>
      </c>
      <c r="B21" s="27">
        <f>Data!D20</f>
        <v>0</v>
      </c>
      <c r="C21" s="28">
        <f>Data!E20</f>
        <v>0</v>
      </c>
      <c r="D21" s="28" t="str">
        <f>Data!F20</f>
        <v xml:space="preserve"> </v>
      </c>
      <c r="E21" s="28">
        <f>Data!B20</f>
        <v>0</v>
      </c>
      <c r="F21" s="33"/>
      <c r="G21" s="33"/>
      <c r="H21" s="33"/>
      <c r="I21" s="33"/>
      <c r="J21" s="33"/>
      <c r="K21" s="33"/>
      <c r="L21" s="33"/>
      <c r="M21" s="33"/>
    </row>
    <row r="22" spans="1:13" ht="25.5" customHeight="1" x14ac:dyDescent="0.8">
      <c r="A22" s="36">
        <f>Data!C21</f>
        <v>0</v>
      </c>
      <c r="B22" s="27">
        <f>Data!D21</f>
        <v>0</v>
      </c>
      <c r="C22" s="28">
        <f>Data!E21</f>
        <v>0</v>
      </c>
      <c r="D22" s="28" t="str">
        <f>Data!F21</f>
        <v xml:space="preserve"> </v>
      </c>
      <c r="E22" s="28">
        <f>Data!B21</f>
        <v>0</v>
      </c>
      <c r="F22" s="33"/>
      <c r="G22" s="33"/>
      <c r="H22" s="33"/>
      <c r="I22" s="33"/>
      <c r="J22" s="33"/>
      <c r="K22" s="33"/>
      <c r="L22" s="33"/>
      <c r="M22" s="33"/>
    </row>
    <row r="23" spans="1:13" ht="25.5" customHeight="1" x14ac:dyDescent="0.8">
      <c r="A23" s="36">
        <f>Data!C22</f>
        <v>0</v>
      </c>
      <c r="B23" s="27">
        <f>Data!D22</f>
        <v>0</v>
      </c>
      <c r="C23" s="28">
        <f>Data!E22</f>
        <v>0</v>
      </c>
      <c r="D23" s="28" t="str">
        <f>Data!F22</f>
        <v xml:space="preserve"> </v>
      </c>
      <c r="E23" s="28">
        <f>Data!B22</f>
        <v>0</v>
      </c>
      <c r="F23" s="33"/>
      <c r="G23" s="33"/>
      <c r="H23" s="33"/>
      <c r="I23" s="33"/>
      <c r="J23" s="33"/>
      <c r="K23" s="33"/>
      <c r="L23" s="33"/>
      <c r="M23" s="33"/>
    </row>
    <row r="24" spans="1:13" ht="25.5" customHeight="1" x14ac:dyDescent="0.8">
      <c r="A24" s="36">
        <f>Data!C23</f>
        <v>0</v>
      </c>
      <c r="B24" s="27">
        <f>Data!D23</f>
        <v>0</v>
      </c>
      <c r="C24" s="28">
        <f>Data!E23</f>
        <v>0</v>
      </c>
      <c r="D24" s="28" t="str">
        <f>Data!F23</f>
        <v xml:space="preserve"> </v>
      </c>
      <c r="E24" s="28">
        <f>Data!B23</f>
        <v>0</v>
      </c>
      <c r="F24" s="34"/>
      <c r="G24" s="34"/>
      <c r="H24" s="34"/>
      <c r="I24" s="34"/>
      <c r="J24" s="34"/>
      <c r="K24" s="34"/>
      <c r="L24" s="34"/>
      <c r="M24" s="34"/>
    </row>
    <row r="25" spans="1:13" ht="25.5" customHeight="1" x14ac:dyDescent="0.8">
      <c r="A25" s="36">
        <f>Data!C24</f>
        <v>0</v>
      </c>
      <c r="B25" s="27">
        <f>Data!D24</f>
        <v>0</v>
      </c>
      <c r="C25" s="28">
        <f>Data!E24</f>
        <v>0</v>
      </c>
      <c r="D25" s="28" t="str">
        <f>Data!F24</f>
        <v xml:space="preserve"> </v>
      </c>
      <c r="E25" s="28">
        <f>Data!B24</f>
        <v>0</v>
      </c>
      <c r="F25" s="34"/>
      <c r="G25" s="34"/>
      <c r="H25" s="34"/>
      <c r="I25" s="34"/>
      <c r="J25" s="34"/>
      <c r="K25" s="34"/>
      <c r="L25" s="34"/>
      <c r="M25" s="34"/>
    </row>
    <row r="26" spans="1:13" ht="25.5" customHeight="1" x14ac:dyDescent="0.8">
      <c r="A26" s="36">
        <f>Data!C25</f>
        <v>0</v>
      </c>
      <c r="B26" s="27">
        <f>Data!D25</f>
        <v>0</v>
      </c>
      <c r="C26" s="28">
        <f>Data!E25</f>
        <v>0</v>
      </c>
      <c r="D26" s="28" t="str">
        <f>Data!F25</f>
        <v xml:space="preserve"> </v>
      </c>
      <c r="E26" s="28">
        <f>Data!B25</f>
        <v>0</v>
      </c>
      <c r="F26" s="33"/>
      <c r="G26" s="33"/>
      <c r="H26" s="33"/>
      <c r="I26" s="33"/>
      <c r="J26" s="33"/>
      <c r="K26" s="33"/>
      <c r="L26" s="33"/>
      <c r="M26" s="33"/>
    </row>
    <row r="27" spans="1:13" ht="25.5" customHeight="1" x14ac:dyDescent="0.8">
      <c r="A27" s="36">
        <f>Data!C26</f>
        <v>0</v>
      </c>
      <c r="B27" s="27">
        <f>Data!D26</f>
        <v>0</v>
      </c>
      <c r="C27" s="28">
        <f>Data!E26</f>
        <v>0</v>
      </c>
      <c r="D27" s="28" t="str">
        <f>Data!F26</f>
        <v xml:space="preserve"> </v>
      </c>
      <c r="E27" s="28">
        <f>Data!B26</f>
        <v>0</v>
      </c>
      <c r="F27" s="33"/>
      <c r="G27" s="33"/>
      <c r="H27" s="33"/>
      <c r="I27" s="33"/>
      <c r="J27" s="33"/>
      <c r="K27" s="33"/>
      <c r="L27" s="33"/>
      <c r="M27" s="33"/>
    </row>
    <row r="28" spans="1:13" ht="25.5" customHeight="1" x14ac:dyDescent="0.8">
      <c r="A28" s="36">
        <f>Data!C27</f>
        <v>0</v>
      </c>
      <c r="B28" s="27">
        <f>Data!D27</f>
        <v>0</v>
      </c>
      <c r="C28" s="28">
        <f>Data!E27</f>
        <v>0</v>
      </c>
      <c r="D28" s="28" t="str">
        <f>Data!F27</f>
        <v xml:space="preserve"> </v>
      </c>
      <c r="E28" s="28">
        <f>Data!B27</f>
        <v>0</v>
      </c>
      <c r="F28" s="33"/>
      <c r="G28" s="33"/>
      <c r="H28" s="33"/>
      <c r="I28" s="33"/>
      <c r="J28" s="33"/>
      <c r="K28" s="33"/>
      <c r="L28" s="33"/>
      <c r="M28" s="33"/>
    </row>
    <row r="29" spans="1:13" ht="25.5" customHeight="1" x14ac:dyDescent="0.8">
      <c r="A29" s="36">
        <f>Data!C28</f>
        <v>0</v>
      </c>
      <c r="B29" s="27">
        <f>Data!D28</f>
        <v>0</v>
      </c>
      <c r="C29" s="28">
        <f>Data!E28</f>
        <v>0</v>
      </c>
      <c r="D29" s="28" t="str">
        <f>Data!F28</f>
        <v xml:space="preserve"> </v>
      </c>
      <c r="E29" s="28">
        <f>Data!B28</f>
        <v>0</v>
      </c>
      <c r="F29" s="33"/>
      <c r="G29" s="33"/>
      <c r="H29" s="33"/>
      <c r="I29" s="33"/>
      <c r="J29" s="33"/>
      <c r="K29" s="33"/>
      <c r="L29" s="33"/>
      <c r="M29" s="33"/>
    </row>
    <row r="30" spans="1:13" ht="25.5" customHeight="1" x14ac:dyDescent="0.8">
      <c r="A30" s="36">
        <f>Data!C29</f>
        <v>0</v>
      </c>
      <c r="B30" s="27">
        <f>Data!D29</f>
        <v>0</v>
      </c>
      <c r="C30" s="28">
        <f>Data!E29</f>
        <v>0</v>
      </c>
      <c r="D30" s="28" t="str">
        <f>Data!F29</f>
        <v xml:space="preserve"> </v>
      </c>
      <c r="E30" s="28">
        <f>Data!B29</f>
        <v>0</v>
      </c>
      <c r="F30" s="33"/>
      <c r="G30" s="33"/>
      <c r="H30" s="33"/>
      <c r="I30" s="33"/>
      <c r="J30" s="33"/>
      <c r="K30" s="33"/>
      <c r="L30" s="33"/>
      <c r="M30" s="33"/>
    </row>
    <row r="31" spans="1:13" ht="25.5" customHeight="1" x14ac:dyDescent="0.8">
      <c r="A31" s="36">
        <f>Data!C30</f>
        <v>0</v>
      </c>
      <c r="B31" s="27">
        <f>Data!D30</f>
        <v>0</v>
      </c>
      <c r="C31" s="28">
        <f>Data!E30</f>
        <v>0</v>
      </c>
      <c r="D31" s="28" t="str">
        <f>Data!F30</f>
        <v xml:space="preserve"> </v>
      </c>
      <c r="E31" s="28">
        <f>Data!B30</f>
        <v>0</v>
      </c>
      <c r="F31" s="34"/>
      <c r="G31" s="34"/>
      <c r="H31" s="34"/>
      <c r="I31" s="34"/>
      <c r="J31" s="34"/>
      <c r="K31" s="34"/>
      <c r="L31" s="34"/>
      <c r="M31" s="34"/>
    </row>
    <row r="32" spans="1:13" ht="25.5" customHeight="1" x14ac:dyDescent="0.8">
      <c r="A32" s="36">
        <f>Data!C31</f>
        <v>0</v>
      </c>
      <c r="B32" s="27">
        <f>Data!D31</f>
        <v>0</v>
      </c>
      <c r="C32" s="28">
        <f>Data!E31</f>
        <v>0</v>
      </c>
      <c r="D32" s="28" t="str">
        <f>Data!F31</f>
        <v xml:space="preserve"> </v>
      </c>
      <c r="E32" s="28">
        <f>Data!B31</f>
        <v>0</v>
      </c>
      <c r="F32" s="33"/>
      <c r="G32" s="33"/>
      <c r="H32" s="33"/>
      <c r="I32" s="33"/>
      <c r="J32" s="33"/>
      <c r="K32" s="33"/>
      <c r="L32" s="33"/>
      <c r="M32" s="33"/>
    </row>
    <row r="33" spans="1:13" ht="25.5" customHeight="1" x14ac:dyDescent="0.8">
      <c r="A33" s="36">
        <f>Data!C32</f>
        <v>0</v>
      </c>
      <c r="B33" s="27">
        <f>Data!D32</f>
        <v>0</v>
      </c>
      <c r="C33" s="28">
        <f>Data!E32</f>
        <v>0</v>
      </c>
      <c r="D33" s="28" t="str">
        <f>Data!F32</f>
        <v xml:space="preserve"> </v>
      </c>
      <c r="E33" s="28">
        <f>Data!B32</f>
        <v>0</v>
      </c>
      <c r="F33" s="33"/>
      <c r="G33" s="33"/>
      <c r="H33" s="33"/>
      <c r="I33" s="33"/>
      <c r="J33" s="33"/>
      <c r="K33" s="33"/>
      <c r="L33" s="33"/>
      <c r="M33" s="33"/>
    </row>
    <row r="34" spans="1:13" ht="25.5" customHeight="1" x14ac:dyDescent="0.8">
      <c r="A34" s="36">
        <f>Data!C33</f>
        <v>0</v>
      </c>
      <c r="B34" s="27">
        <f>Data!D33</f>
        <v>0</v>
      </c>
      <c r="C34" s="28">
        <f>Data!E33</f>
        <v>0</v>
      </c>
      <c r="D34" s="28" t="str">
        <f>Data!F33</f>
        <v xml:space="preserve"> </v>
      </c>
      <c r="E34" s="28">
        <f>Data!B33</f>
        <v>0</v>
      </c>
      <c r="F34" s="33"/>
      <c r="G34" s="33"/>
      <c r="H34" s="33"/>
      <c r="I34" s="33"/>
      <c r="J34" s="33"/>
      <c r="K34" s="33"/>
      <c r="L34" s="33"/>
      <c r="M34" s="33"/>
    </row>
    <row r="35" spans="1:13" ht="25.5" customHeight="1" x14ac:dyDescent="0.8">
      <c r="A35" s="36">
        <f>Data!C34</f>
        <v>0</v>
      </c>
      <c r="B35" s="27">
        <f>Data!D34</f>
        <v>0</v>
      </c>
      <c r="C35" s="28">
        <f>Data!E34</f>
        <v>0</v>
      </c>
      <c r="D35" s="28" t="str">
        <f>Data!F34</f>
        <v xml:space="preserve"> </v>
      </c>
      <c r="E35" s="28">
        <f>Data!B34</f>
        <v>0</v>
      </c>
      <c r="F35" s="33"/>
      <c r="G35" s="33"/>
      <c r="H35" s="33"/>
      <c r="I35" s="33"/>
      <c r="J35" s="33"/>
      <c r="K35" s="33"/>
      <c r="L35" s="33"/>
      <c r="M35" s="33"/>
    </row>
    <row r="36" spans="1:13" ht="25.5" customHeight="1" x14ac:dyDescent="0.8">
      <c r="A36" s="36">
        <f>Data!C35</f>
        <v>0</v>
      </c>
      <c r="B36" s="27">
        <f>Data!D35</f>
        <v>0</v>
      </c>
      <c r="C36" s="28">
        <f>Data!E35</f>
        <v>0</v>
      </c>
      <c r="D36" s="28" t="str">
        <f>Data!F35</f>
        <v xml:space="preserve"> </v>
      </c>
      <c r="E36" s="28">
        <f>Data!B35</f>
        <v>0</v>
      </c>
      <c r="F36" s="33"/>
      <c r="G36" s="33"/>
      <c r="H36" s="33"/>
      <c r="I36" s="33"/>
      <c r="J36" s="33"/>
      <c r="K36" s="33"/>
      <c r="L36" s="33"/>
      <c r="M36" s="33"/>
    </row>
    <row r="37" spans="1:13" ht="25.5" customHeight="1" x14ac:dyDescent="0.8">
      <c r="A37" s="36">
        <f>Data!C36</f>
        <v>0</v>
      </c>
      <c r="B37" s="27">
        <f>Data!D36</f>
        <v>0</v>
      </c>
      <c r="C37" s="28">
        <f>Data!E36</f>
        <v>0</v>
      </c>
      <c r="D37" s="28" t="str">
        <f>Data!F36</f>
        <v xml:space="preserve"> </v>
      </c>
      <c r="E37" s="28">
        <f>Data!B36</f>
        <v>0</v>
      </c>
      <c r="F37" s="33"/>
      <c r="G37" s="33"/>
      <c r="H37" s="33"/>
      <c r="I37" s="33"/>
      <c r="J37" s="33"/>
      <c r="K37" s="33"/>
      <c r="L37" s="33"/>
      <c r="M37" s="33"/>
    </row>
    <row r="38" spans="1:13" ht="25.5" customHeight="1" x14ac:dyDescent="0.8">
      <c r="A38" s="36">
        <f>Data!C37</f>
        <v>0</v>
      </c>
      <c r="B38" s="27">
        <f>Data!D37</f>
        <v>0</v>
      </c>
      <c r="C38" s="28">
        <f>Data!E37</f>
        <v>0</v>
      </c>
      <c r="D38" s="28" t="str">
        <f>Data!F37</f>
        <v xml:space="preserve"> </v>
      </c>
      <c r="E38" s="28">
        <f>Data!B37</f>
        <v>0</v>
      </c>
      <c r="F38" s="33"/>
      <c r="G38" s="33"/>
      <c r="H38" s="33"/>
      <c r="I38" s="33"/>
      <c r="J38" s="33"/>
      <c r="K38" s="33"/>
      <c r="L38" s="33"/>
      <c r="M38" s="33"/>
    </row>
    <row r="39" spans="1:13" ht="25.5" customHeight="1" x14ac:dyDescent="0.8">
      <c r="A39" s="36">
        <f>Data!C38</f>
        <v>0</v>
      </c>
      <c r="B39" s="27">
        <f>Data!D38</f>
        <v>0</v>
      </c>
      <c r="C39" s="28">
        <f>Data!E38</f>
        <v>0</v>
      </c>
      <c r="D39" s="28" t="str">
        <f>Data!F38</f>
        <v xml:space="preserve"> </v>
      </c>
      <c r="E39" s="28">
        <f>Data!B38</f>
        <v>0</v>
      </c>
      <c r="F39" s="33"/>
      <c r="G39" s="33"/>
      <c r="H39" s="33"/>
      <c r="I39" s="33"/>
      <c r="J39" s="33"/>
      <c r="K39" s="33"/>
      <c r="L39" s="33"/>
      <c r="M39" s="33"/>
    </row>
    <row r="40" spans="1:13" ht="25.5" customHeight="1" x14ac:dyDescent="0.8">
      <c r="A40" s="36">
        <f>Data!C39</f>
        <v>0</v>
      </c>
      <c r="B40" s="27">
        <f>Data!D39</f>
        <v>0</v>
      </c>
      <c r="C40" s="28">
        <f>Data!E39</f>
        <v>0</v>
      </c>
      <c r="D40" s="28" t="str">
        <f>Data!F39</f>
        <v xml:space="preserve"> </v>
      </c>
      <c r="E40" s="28">
        <f>Data!B39</f>
        <v>0</v>
      </c>
      <c r="F40" s="34"/>
      <c r="G40" s="34"/>
      <c r="H40" s="34"/>
      <c r="I40" s="34"/>
      <c r="J40" s="34"/>
      <c r="K40" s="34"/>
      <c r="L40" s="34"/>
      <c r="M40" s="34"/>
    </row>
    <row r="41" spans="1:13" ht="25.5" customHeight="1" x14ac:dyDescent="0.8">
      <c r="A41" s="36">
        <f>Data!C40</f>
        <v>0</v>
      </c>
      <c r="B41" s="27">
        <f>Data!D40</f>
        <v>0</v>
      </c>
      <c r="C41" s="28">
        <f>Data!E40</f>
        <v>0</v>
      </c>
      <c r="D41" s="28" t="str">
        <f>Data!F40</f>
        <v xml:space="preserve"> </v>
      </c>
      <c r="E41" s="28">
        <f>Data!B40</f>
        <v>0</v>
      </c>
      <c r="F41" s="33"/>
      <c r="G41" s="33"/>
      <c r="H41" s="33"/>
      <c r="I41" s="33"/>
      <c r="J41" s="33"/>
      <c r="K41" s="33"/>
      <c r="L41" s="33"/>
      <c r="M41" s="33"/>
    </row>
    <row r="42" spans="1:13" ht="25.5" customHeight="1" x14ac:dyDescent="0.8">
      <c r="A42" s="36">
        <f>Data!C41</f>
        <v>0</v>
      </c>
      <c r="B42" s="27">
        <f>Data!D41</f>
        <v>0</v>
      </c>
      <c r="C42" s="28">
        <f>Data!E41</f>
        <v>0</v>
      </c>
      <c r="D42" s="28" t="str">
        <f>Data!F41</f>
        <v xml:space="preserve"> </v>
      </c>
      <c r="E42" s="28">
        <f>Data!B41</f>
        <v>0</v>
      </c>
      <c r="F42" s="33"/>
      <c r="G42" s="33"/>
      <c r="H42" s="33"/>
      <c r="I42" s="33"/>
      <c r="J42" s="33"/>
      <c r="K42" s="33"/>
      <c r="L42" s="33"/>
      <c r="M42" s="33"/>
    </row>
    <row r="43" spans="1:13" ht="25.5" customHeight="1" x14ac:dyDescent="0.8">
      <c r="A43" s="36">
        <f>Data!C42</f>
        <v>0</v>
      </c>
      <c r="B43" s="27">
        <f>Data!D42</f>
        <v>0</v>
      </c>
      <c r="C43" s="28">
        <f>Data!E42</f>
        <v>0</v>
      </c>
      <c r="D43" s="28" t="str">
        <f>Data!F42</f>
        <v xml:space="preserve"> </v>
      </c>
      <c r="E43" s="28">
        <f>Data!B42</f>
        <v>0</v>
      </c>
      <c r="F43" s="34"/>
      <c r="G43" s="34"/>
      <c r="H43" s="34"/>
      <c r="I43" s="34"/>
      <c r="J43" s="34"/>
      <c r="K43" s="34"/>
      <c r="L43" s="34"/>
      <c r="M43" s="34"/>
    </row>
    <row r="44" spans="1:13" ht="25.5" customHeight="1" x14ac:dyDescent="0.8">
      <c r="A44" s="36">
        <f>Data!C43</f>
        <v>0</v>
      </c>
      <c r="B44" s="27">
        <f>Data!D43</f>
        <v>0</v>
      </c>
      <c r="C44" s="28">
        <f>Data!E43</f>
        <v>0</v>
      </c>
      <c r="D44" s="28" t="str">
        <f>Data!F43</f>
        <v xml:space="preserve"> </v>
      </c>
      <c r="E44" s="28">
        <f>Data!B43</f>
        <v>0</v>
      </c>
      <c r="F44" s="33"/>
      <c r="G44" s="33"/>
      <c r="H44" s="33"/>
      <c r="I44" s="33"/>
      <c r="J44" s="33"/>
      <c r="K44" s="33"/>
      <c r="L44" s="33"/>
      <c r="M44" s="33"/>
    </row>
    <row r="45" spans="1:13" ht="25.5" customHeight="1" x14ac:dyDescent="0.8">
      <c r="A45" s="36">
        <f>Data!C44</f>
        <v>0</v>
      </c>
      <c r="B45" s="27">
        <f>Data!D44</f>
        <v>0</v>
      </c>
      <c r="C45" s="28">
        <f>Data!E44</f>
        <v>0</v>
      </c>
      <c r="D45" s="28" t="str">
        <f>Data!F44</f>
        <v xml:space="preserve"> </v>
      </c>
      <c r="E45" s="28">
        <f>Data!B44</f>
        <v>0</v>
      </c>
      <c r="F45" s="33"/>
      <c r="G45" s="33"/>
      <c r="H45" s="33"/>
      <c r="I45" s="33"/>
      <c r="J45" s="33"/>
      <c r="K45" s="33"/>
      <c r="L45" s="33"/>
      <c r="M45" s="33"/>
    </row>
    <row r="46" spans="1:13" ht="25.5" customHeight="1" x14ac:dyDescent="0.8">
      <c r="A46" s="36">
        <f>Data!C45</f>
        <v>0</v>
      </c>
      <c r="B46" s="27">
        <f>Data!D45</f>
        <v>0</v>
      </c>
      <c r="C46" s="28">
        <f>Data!E45</f>
        <v>0</v>
      </c>
      <c r="D46" s="28" t="str">
        <f>Data!F45</f>
        <v xml:space="preserve"> </v>
      </c>
      <c r="E46" s="28">
        <f>Data!B45</f>
        <v>0</v>
      </c>
      <c r="F46" s="33"/>
      <c r="G46" s="33"/>
      <c r="H46" s="33"/>
      <c r="I46" s="33"/>
      <c r="J46" s="33"/>
      <c r="K46" s="33"/>
      <c r="L46" s="33"/>
      <c r="M46" s="33"/>
    </row>
    <row r="47" spans="1:13" ht="25.5" customHeight="1" x14ac:dyDescent="0.8">
      <c r="A47" s="36">
        <f>Data!C46</f>
        <v>0</v>
      </c>
      <c r="B47" s="27">
        <f>Data!D46</f>
        <v>0</v>
      </c>
      <c r="C47" s="28">
        <f>Data!E46</f>
        <v>0</v>
      </c>
      <c r="D47" s="28" t="str">
        <f>Data!F46</f>
        <v xml:space="preserve"> </v>
      </c>
      <c r="E47" s="28">
        <f>Data!B46</f>
        <v>0</v>
      </c>
      <c r="F47" s="33"/>
      <c r="G47" s="33"/>
      <c r="H47" s="33"/>
      <c r="I47" s="33"/>
      <c r="J47" s="33"/>
      <c r="K47" s="33"/>
      <c r="L47" s="33"/>
      <c r="M47" s="33"/>
    </row>
    <row r="48" spans="1:13" ht="25.5" customHeight="1" x14ac:dyDescent="0.8">
      <c r="A48" s="36">
        <f>Data!C47</f>
        <v>0</v>
      </c>
      <c r="B48" s="27">
        <f>Data!D47</f>
        <v>0</v>
      </c>
      <c r="C48" s="28">
        <f>Data!E47</f>
        <v>0</v>
      </c>
      <c r="D48" s="28" t="str">
        <f>Data!F47</f>
        <v xml:space="preserve"> </v>
      </c>
      <c r="E48" s="28">
        <f>Data!B47</f>
        <v>0</v>
      </c>
      <c r="F48" s="35"/>
      <c r="G48" s="35"/>
      <c r="H48" s="35"/>
      <c r="I48" s="35"/>
      <c r="J48" s="35"/>
      <c r="K48" s="35"/>
      <c r="L48" s="35"/>
      <c r="M48" s="35"/>
    </row>
    <row r="49" spans="1:13" ht="25.5" customHeight="1" x14ac:dyDescent="0.8">
      <c r="A49" s="36">
        <f>Data!C48</f>
        <v>0</v>
      </c>
      <c r="B49" s="27">
        <f>Data!D48</f>
        <v>0</v>
      </c>
      <c r="C49" s="28">
        <f>Data!E48</f>
        <v>0</v>
      </c>
      <c r="D49" s="28" t="str">
        <f>Data!F48</f>
        <v xml:space="preserve"> </v>
      </c>
      <c r="E49" s="28">
        <f>Data!B48</f>
        <v>0</v>
      </c>
      <c r="F49" s="35"/>
      <c r="G49" s="35"/>
      <c r="H49" s="35"/>
      <c r="I49" s="35"/>
      <c r="J49" s="35"/>
      <c r="K49" s="35"/>
      <c r="L49" s="35"/>
      <c r="M49" s="35"/>
    </row>
    <row r="50" spans="1:13" ht="25.5" customHeight="1" x14ac:dyDescent="0.8">
      <c r="A50" s="36">
        <f>Data!C49</f>
        <v>0</v>
      </c>
      <c r="B50" s="27">
        <f>Data!D49</f>
        <v>0</v>
      </c>
      <c r="C50" s="28">
        <f>Data!E49</f>
        <v>0</v>
      </c>
      <c r="D50" s="28" t="str">
        <f>Data!F49</f>
        <v xml:space="preserve"> </v>
      </c>
      <c r="E50" s="28">
        <f>Data!B49</f>
        <v>0</v>
      </c>
      <c r="F50" s="35"/>
      <c r="G50" s="35"/>
      <c r="H50" s="35"/>
      <c r="I50" s="35"/>
      <c r="J50" s="35"/>
      <c r="K50" s="35"/>
      <c r="L50" s="35"/>
      <c r="M50" s="35"/>
    </row>
    <row r="51" spans="1:13" ht="25.5" customHeight="1" x14ac:dyDescent="0.8">
      <c r="A51" s="36">
        <f>Data!C50</f>
        <v>0</v>
      </c>
      <c r="B51" s="27">
        <f>Data!D50</f>
        <v>0</v>
      </c>
      <c r="C51" s="28">
        <f>Data!E50</f>
        <v>0</v>
      </c>
      <c r="D51" s="28" t="str">
        <f>Data!F50</f>
        <v xml:space="preserve"> </v>
      </c>
      <c r="E51" s="28">
        <f>Data!B50</f>
        <v>0</v>
      </c>
      <c r="F51" s="35"/>
      <c r="G51" s="35"/>
      <c r="H51" s="35"/>
      <c r="I51" s="35"/>
      <c r="J51" s="35"/>
      <c r="K51" s="35"/>
      <c r="L51" s="35"/>
      <c r="M51" s="35"/>
    </row>
    <row r="52" spans="1:13" ht="25.5" customHeight="1" x14ac:dyDescent="0.8">
      <c r="A52" s="36">
        <f>Data!C51</f>
        <v>0</v>
      </c>
      <c r="B52" s="27">
        <f>Data!D51</f>
        <v>0</v>
      </c>
      <c r="C52" s="28">
        <f>Data!E51</f>
        <v>0</v>
      </c>
      <c r="D52" s="28" t="str">
        <f>Data!F51</f>
        <v xml:space="preserve"> </v>
      </c>
      <c r="E52" s="28">
        <f>Data!B51</f>
        <v>0</v>
      </c>
      <c r="F52" s="35"/>
      <c r="G52" s="35"/>
      <c r="H52" s="35"/>
      <c r="I52" s="35"/>
      <c r="J52" s="35"/>
      <c r="K52" s="35"/>
      <c r="L52" s="35"/>
      <c r="M52" s="35"/>
    </row>
    <row r="53" spans="1:13" ht="25.5" customHeight="1" x14ac:dyDescent="0.8">
      <c r="A53" s="36">
        <f>Data!C52</f>
        <v>0</v>
      </c>
      <c r="B53" s="27">
        <f>Data!D52</f>
        <v>0</v>
      </c>
      <c r="C53" s="28">
        <f>Data!E52</f>
        <v>0</v>
      </c>
      <c r="D53" s="28" t="str">
        <f>Data!F52</f>
        <v xml:space="preserve"> </v>
      </c>
      <c r="E53" s="28">
        <f>Data!B52</f>
        <v>0</v>
      </c>
      <c r="F53" s="35"/>
      <c r="G53" s="35"/>
      <c r="H53" s="35"/>
      <c r="I53" s="35"/>
      <c r="J53" s="35"/>
      <c r="K53" s="35"/>
      <c r="L53" s="35"/>
      <c r="M53" s="35"/>
    </row>
    <row r="54" spans="1:13" ht="25.5" customHeight="1" x14ac:dyDescent="0.8">
      <c r="A54" s="36">
        <f>Data!C53</f>
        <v>0</v>
      </c>
      <c r="B54" s="27">
        <f>Data!D53</f>
        <v>0</v>
      </c>
      <c r="C54" s="28">
        <f>Data!E53</f>
        <v>0</v>
      </c>
      <c r="D54" s="28" t="str">
        <f>Data!F53</f>
        <v xml:space="preserve"> </v>
      </c>
      <c r="E54" s="28">
        <f>Data!B53</f>
        <v>0</v>
      </c>
      <c r="F54" s="35"/>
      <c r="G54" s="35"/>
      <c r="H54" s="35"/>
      <c r="I54" s="35"/>
      <c r="J54" s="35"/>
      <c r="K54" s="35"/>
      <c r="L54" s="35"/>
      <c r="M54" s="35"/>
    </row>
    <row r="55" spans="1:13" ht="25.5" customHeight="1" x14ac:dyDescent="0.8">
      <c r="A55" s="36">
        <f>Data!C54</f>
        <v>0</v>
      </c>
      <c r="B55" s="27">
        <f>Data!D54</f>
        <v>0</v>
      </c>
      <c r="C55" s="28">
        <f>Data!E54</f>
        <v>0</v>
      </c>
      <c r="D55" s="28" t="str">
        <f>Data!F54</f>
        <v xml:space="preserve"> </v>
      </c>
      <c r="E55" s="28">
        <f>Data!B54</f>
        <v>0</v>
      </c>
      <c r="F55" s="35"/>
      <c r="G55" s="35"/>
      <c r="H55" s="35"/>
      <c r="I55" s="35"/>
      <c r="J55" s="35"/>
      <c r="K55" s="35"/>
      <c r="L55" s="35"/>
      <c r="M55" s="35"/>
    </row>
    <row r="56" spans="1:13" ht="25.5" customHeight="1" x14ac:dyDescent="0.8">
      <c r="A56" s="36">
        <f>Data!C55</f>
        <v>0</v>
      </c>
      <c r="B56" s="27">
        <f>Data!D55</f>
        <v>0</v>
      </c>
      <c r="C56" s="28">
        <f>Data!E55</f>
        <v>0</v>
      </c>
      <c r="D56" s="28" t="str">
        <f>Data!F55</f>
        <v xml:space="preserve"> </v>
      </c>
      <c r="E56" s="28">
        <f>Data!B55</f>
        <v>0</v>
      </c>
      <c r="F56" s="35"/>
      <c r="G56" s="35"/>
      <c r="H56" s="35"/>
      <c r="I56" s="35"/>
      <c r="J56" s="35"/>
      <c r="K56" s="35"/>
      <c r="L56" s="35"/>
      <c r="M56" s="35"/>
    </row>
    <row r="57" spans="1:13" ht="25.5" customHeight="1" x14ac:dyDescent="0.8">
      <c r="A57" s="36">
        <f>Data!C56</f>
        <v>0</v>
      </c>
      <c r="B57" s="27">
        <f>Data!D56</f>
        <v>0</v>
      </c>
      <c r="C57" s="28">
        <f>Data!E56</f>
        <v>0</v>
      </c>
      <c r="D57" s="28" t="str">
        <f>Data!F56</f>
        <v xml:space="preserve"> </v>
      </c>
      <c r="E57" s="28">
        <f>Data!B56</f>
        <v>0</v>
      </c>
      <c r="F57" s="35"/>
      <c r="G57" s="35"/>
      <c r="H57" s="35"/>
      <c r="I57" s="35"/>
      <c r="J57" s="35"/>
      <c r="K57" s="35"/>
      <c r="L57" s="35"/>
      <c r="M57" s="35"/>
    </row>
    <row r="58" spans="1:13" ht="25.5" customHeight="1" x14ac:dyDescent="0.8">
      <c r="A58" s="36">
        <f>Data!C57</f>
        <v>0</v>
      </c>
      <c r="B58" s="27">
        <f>Data!D57</f>
        <v>0</v>
      </c>
      <c r="C58" s="28">
        <f>Data!E57</f>
        <v>0</v>
      </c>
      <c r="D58" s="28" t="str">
        <f>Data!F57</f>
        <v xml:space="preserve"> </v>
      </c>
      <c r="E58" s="28">
        <f>Data!B57</f>
        <v>0</v>
      </c>
      <c r="F58" s="35"/>
      <c r="G58" s="35"/>
      <c r="H58" s="35"/>
      <c r="I58" s="35"/>
      <c r="J58" s="35"/>
      <c r="K58" s="35"/>
      <c r="L58" s="35"/>
      <c r="M58" s="35"/>
    </row>
    <row r="59" spans="1:13" ht="25.5" customHeight="1" x14ac:dyDescent="0.8">
      <c r="A59" s="36">
        <f>Data!C58</f>
        <v>0</v>
      </c>
      <c r="B59" s="27">
        <f>Data!D58</f>
        <v>0</v>
      </c>
      <c r="C59" s="28">
        <f>Data!E58</f>
        <v>0</v>
      </c>
      <c r="D59" s="28" t="str">
        <f>Data!F58</f>
        <v xml:space="preserve"> </v>
      </c>
      <c r="E59" s="28">
        <f>Data!B58</f>
        <v>0</v>
      </c>
      <c r="F59" s="35"/>
      <c r="G59" s="35"/>
      <c r="H59" s="35"/>
      <c r="I59" s="35"/>
      <c r="J59" s="35"/>
      <c r="K59" s="35"/>
      <c r="L59" s="35"/>
      <c r="M59" s="35"/>
    </row>
    <row r="60" spans="1:13" ht="25.5" customHeight="1" x14ac:dyDescent="0.8">
      <c r="A60" s="36">
        <f>Data!C59</f>
        <v>0</v>
      </c>
      <c r="B60" s="27">
        <f>Data!D59</f>
        <v>0</v>
      </c>
      <c r="C60" s="28">
        <f>Data!E59</f>
        <v>0</v>
      </c>
      <c r="D60" s="28" t="str">
        <f>Data!F59</f>
        <v xml:space="preserve"> </v>
      </c>
      <c r="E60" s="28">
        <f>Data!B59</f>
        <v>0</v>
      </c>
      <c r="F60" s="35"/>
      <c r="G60" s="35"/>
      <c r="H60" s="35"/>
      <c r="I60" s="35"/>
      <c r="J60" s="35"/>
      <c r="K60" s="35"/>
      <c r="L60" s="35"/>
      <c r="M60" s="35"/>
    </row>
    <row r="61" spans="1:13" ht="25.5" customHeight="1" x14ac:dyDescent="0.8">
      <c r="A61" s="36">
        <f>Data!C60</f>
        <v>0</v>
      </c>
      <c r="B61" s="27">
        <f>Data!D60</f>
        <v>0</v>
      </c>
      <c r="C61" s="28">
        <f>Data!E60</f>
        <v>0</v>
      </c>
      <c r="D61" s="28" t="str">
        <f>Data!F60</f>
        <v xml:space="preserve"> </v>
      </c>
      <c r="E61" s="28">
        <f>Data!B60</f>
        <v>0</v>
      </c>
      <c r="F61" s="35"/>
      <c r="G61" s="35"/>
      <c r="H61" s="35"/>
      <c r="I61" s="35"/>
      <c r="J61" s="35"/>
      <c r="K61" s="35"/>
      <c r="L61" s="35"/>
      <c r="M61" s="35"/>
    </row>
    <row r="62" spans="1:13" ht="25.5" customHeight="1" x14ac:dyDescent="0.8">
      <c r="A62" s="36">
        <f>Data!C61</f>
        <v>0</v>
      </c>
      <c r="B62" s="27">
        <f>Data!D61</f>
        <v>0</v>
      </c>
      <c r="C62" s="28">
        <f>Data!E61</f>
        <v>0</v>
      </c>
      <c r="D62" s="28" t="str">
        <f>Data!F61</f>
        <v xml:space="preserve"> </v>
      </c>
      <c r="E62" s="28">
        <f>Data!B61</f>
        <v>0</v>
      </c>
      <c r="F62" s="35"/>
      <c r="G62" s="35"/>
      <c r="H62" s="35"/>
      <c r="I62" s="35"/>
      <c r="J62" s="35"/>
      <c r="K62" s="35"/>
      <c r="L62" s="35"/>
      <c r="M62" s="35"/>
    </row>
    <row r="63" spans="1:13" ht="25.5" customHeight="1" x14ac:dyDescent="0.8">
      <c r="A63" s="36">
        <f>Data!C62</f>
        <v>0</v>
      </c>
      <c r="B63" s="27">
        <f>Data!D62</f>
        <v>0</v>
      </c>
      <c r="C63" s="28">
        <f>Data!E62</f>
        <v>0</v>
      </c>
      <c r="D63" s="28" t="str">
        <f>Data!F62</f>
        <v xml:space="preserve"> </v>
      </c>
      <c r="E63" s="28">
        <f>Data!B62</f>
        <v>0</v>
      </c>
      <c r="F63" s="35"/>
      <c r="G63" s="35"/>
      <c r="H63" s="35"/>
      <c r="I63" s="35"/>
      <c r="J63" s="35"/>
      <c r="K63" s="35"/>
      <c r="L63" s="35"/>
      <c r="M63" s="35"/>
    </row>
    <row r="64" spans="1:13" ht="25.5" customHeight="1" x14ac:dyDescent="0.8">
      <c r="F64" s="25"/>
      <c r="G64" s="25"/>
      <c r="H64" s="25"/>
      <c r="I64" s="25"/>
      <c r="J64" s="25"/>
      <c r="K64" s="25"/>
      <c r="L64" s="25"/>
      <c r="M64" s="25"/>
    </row>
    <row r="65" spans="6:13" ht="25.5" customHeight="1" x14ac:dyDescent="0.8">
      <c r="F65" s="25"/>
      <c r="G65" s="25"/>
      <c r="H65" s="25"/>
      <c r="I65" s="25"/>
      <c r="J65" s="25"/>
      <c r="K65" s="25"/>
      <c r="L65" s="25"/>
      <c r="M65" s="25"/>
    </row>
    <row r="66" spans="6:13" ht="25.5" customHeight="1" x14ac:dyDescent="0.8">
      <c r="F66" s="25"/>
      <c r="G66" s="25"/>
      <c r="H66" s="25"/>
      <c r="I66" s="25"/>
      <c r="J66" s="25"/>
      <c r="K66" s="25"/>
      <c r="L66" s="25"/>
      <c r="M66" s="25"/>
    </row>
    <row r="67" spans="6:13" ht="25.5" customHeight="1" x14ac:dyDescent="0.8">
      <c r="F67" s="25"/>
      <c r="G67" s="25"/>
      <c r="H67" s="25"/>
      <c r="I67" s="25"/>
      <c r="J67" s="25"/>
      <c r="K67" s="25"/>
      <c r="L67" s="25"/>
      <c r="M67" s="25"/>
    </row>
    <row r="68" spans="6:13" ht="25.5" customHeight="1" x14ac:dyDescent="0.8">
      <c r="F68" s="25"/>
      <c r="G68" s="25"/>
      <c r="H68" s="25"/>
      <c r="I68" s="25"/>
      <c r="J68" s="25"/>
      <c r="K68" s="25"/>
      <c r="L68" s="25"/>
      <c r="M68" s="25"/>
    </row>
    <row r="69" spans="6:13" ht="25.5" customHeight="1" x14ac:dyDescent="0.8">
      <c r="F69" s="25"/>
      <c r="G69" s="25"/>
      <c r="H69" s="25"/>
      <c r="I69" s="25"/>
      <c r="J69" s="25"/>
      <c r="K69" s="25"/>
      <c r="L69" s="25"/>
      <c r="M69" s="25"/>
    </row>
    <row r="70" spans="6:13" ht="25.5" customHeight="1" x14ac:dyDescent="0.8">
      <c r="F70" s="25"/>
      <c r="G70" s="25"/>
      <c r="H70" s="25"/>
      <c r="I70" s="25"/>
      <c r="J70" s="25"/>
      <c r="K70" s="25"/>
      <c r="L70" s="25"/>
      <c r="M70" s="25"/>
    </row>
  </sheetData>
  <sheetProtection algorithmName="SHA-512" hashValue="KE1bRunHivqYzha9c+PM+EwdlpjT+Faxz1tCj03wyXpxyLhcPOb1NSqQgp9frrRaG3X7joMYG2XGjCmLav4+NQ==" saltValue="53scdvtqsfgnmJxIKcUc7Q==" spinCount="100000" sheet="1" objects="1" scenarios="1" selectLockedCells="1"/>
  <mergeCells count="6">
    <mergeCell ref="F1:M2"/>
    <mergeCell ref="A1:A3"/>
    <mergeCell ref="B1:B3"/>
    <mergeCell ref="C1:C3"/>
    <mergeCell ref="E1:E3"/>
    <mergeCell ref="D1:D3"/>
  </mergeCells>
  <conditionalFormatting sqref="F3:G3">
    <cfRule type="notContainsBlanks" dxfId="84" priority="87">
      <formula>LEN(TRIM(F3))&gt;0</formula>
    </cfRule>
  </conditionalFormatting>
  <conditionalFormatting sqref="H3:I3">
    <cfRule type="notContainsBlanks" dxfId="83" priority="86">
      <formula>LEN(TRIM(H3))&gt;0</formula>
    </cfRule>
  </conditionalFormatting>
  <conditionalFormatting sqref="J3:K3">
    <cfRule type="notContainsBlanks" dxfId="82" priority="85">
      <formula>LEN(TRIM(J3))&gt;0</formula>
    </cfRule>
  </conditionalFormatting>
  <conditionalFormatting sqref="L3:M3">
    <cfRule type="notContainsBlanks" dxfId="81" priority="84">
      <formula>LEN(TRIM(L3))&gt;0</formula>
    </cfRule>
  </conditionalFormatting>
  <conditionalFormatting sqref="F4:M63">
    <cfRule type="notContainsBlanks" dxfId="80" priority="83">
      <formula>LEN(TRIM(F4))&gt;0</formula>
    </cfRule>
  </conditionalFormatting>
  <conditionalFormatting sqref="A4:M4">
    <cfRule type="expression" dxfId="79" priority="82">
      <formula>$D$4="ลาออก"</formula>
    </cfRule>
  </conditionalFormatting>
  <conditionalFormatting sqref="A40:M40">
    <cfRule type="expression" dxfId="78" priority="21">
      <formula>$D$4="ลาออก"</formula>
    </cfRule>
    <cfRule type="expression" dxfId="77" priority="81">
      <formula>$D$40="ลาออก"</formula>
    </cfRule>
  </conditionalFormatting>
  <conditionalFormatting sqref="A41:M41">
    <cfRule type="expression" dxfId="76" priority="80">
      <formula>$D$41="ลาออก"</formula>
    </cfRule>
  </conditionalFormatting>
  <conditionalFormatting sqref="A42:M42">
    <cfRule type="expression" dxfId="75" priority="19">
      <formula>$D$42="ลาออก"</formula>
    </cfRule>
    <cfRule type="expression" dxfId="74" priority="79">
      <formula>$D$42="ลาออก"</formula>
    </cfRule>
  </conditionalFormatting>
  <conditionalFormatting sqref="A43:M43">
    <cfRule type="expression" dxfId="73" priority="18">
      <formula>$D$43="ลาออก"</formula>
    </cfRule>
    <cfRule type="expression" dxfId="72" priority="78">
      <formula>$D$43="ลาออก"</formula>
    </cfRule>
  </conditionalFormatting>
  <conditionalFormatting sqref="A44:M44">
    <cfRule type="expression" dxfId="71" priority="17">
      <formula>$D$44="ลาออก"</formula>
    </cfRule>
    <cfRule type="expression" dxfId="70" priority="77">
      <formula>$D$44="ลาออก"</formula>
    </cfRule>
  </conditionalFormatting>
  <conditionalFormatting sqref="A45:M45">
    <cfRule type="expression" dxfId="69" priority="16">
      <formula>$D$45="ลาออก"</formula>
    </cfRule>
    <cfRule type="expression" dxfId="68" priority="76">
      <formula>$D$45="ลาออก"</formula>
    </cfRule>
  </conditionalFormatting>
  <conditionalFormatting sqref="A46:M46">
    <cfRule type="expression" dxfId="67" priority="15">
      <formula>$D$46="ลาออก"</formula>
    </cfRule>
    <cfRule type="expression" dxfId="66" priority="75">
      <formula>$D$46="ลาออก"</formula>
    </cfRule>
  </conditionalFormatting>
  <conditionalFormatting sqref="A47:M47 A48:A63">
    <cfRule type="expression" dxfId="65" priority="74">
      <formula>$D$47="ลาออก"</formula>
    </cfRule>
  </conditionalFormatting>
  <conditionalFormatting sqref="B48:M48">
    <cfRule type="expression" dxfId="64" priority="13">
      <formula>$D$48="ลาออก"</formula>
    </cfRule>
    <cfRule type="expression" dxfId="63" priority="73">
      <formula>$D$48="ลาออก"</formula>
    </cfRule>
  </conditionalFormatting>
  <conditionalFormatting sqref="B49:M49">
    <cfRule type="expression" dxfId="62" priority="72">
      <formula>$D$49="ลาออก"</formula>
    </cfRule>
  </conditionalFormatting>
  <conditionalFormatting sqref="B50:M50">
    <cfRule type="expression" dxfId="61" priority="71">
      <formula>$D$50="ลาออก"</formula>
    </cfRule>
  </conditionalFormatting>
  <conditionalFormatting sqref="B51:M51">
    <cfRule type="expression" dxfId="60" priority="70">
      <formula>$D$51="ลาออก"</formula>
    </cfRule>
  </conditionalFormatting>
  <conditionalFormatting sqref="B52:M52">
    <cfRule type="expression" dxfId="59" priority="69">
      <formula>$D$52="ลาออก"</formula>
    </cfRule>
  </conditionalFormatting>
  <conditionalFormatting sqref="B53:M53">
    <cfRule type="expression" dxfId="58" priority="68">
      <formula>$D$53="ลาออก"</formula>
    </cfRule>
  </conditionalFormatting>
  <conditionalFormatting sqref="B54:M54">
    <cfRule type="expression" dxfId="57" priority="67">
      <formula>$D$54="ลาออก"</formula>
    </cfRule>
  </conditionalFormatting>
  <conditionalFormatting sqref="B55:M55">
    <cfRule type="expression" dxfId="56" priority="66">
      <formula>$D$55="ลาออก"</formula>
    </cfRule>
  </conditionalFormatting>
  <conditionalFormatting sqref="B56:M56">
    <cfRule type="expression" dxfId="55" priority="65">
      <formula>$D$56="ลาออก"</formula>
    </cfRule>
  </conditionalFormatting>
  <conditionalFormatting sqref="B57:M57">
    <cfRule type="expression" dxfId="54" priority="64">
      <formula>$D$57="ลาออก"</formula>
    </cfRule>
  </conditionalFormatting>
  <conditionalFormatting sqref="B58:M58">
    <cfRule type="expression" dxfId="53" priority="63">
      <formula>$D$58="ลาออก"</formula>
    </cfRule>
  </conditionalFormatting>
  <conditionalFormatting sqref="B59:M59">
    <cfRule type="expression" dxfId="52" priority="62">
      <formula>$D$59="ลาออก"</formula>
    </cfRule>
  </conditionalFormatting>
  <conditionalFormatting sqref="A5:M5">
    <cfRule type="expression" dxfId="51" priority="61">
      <formula>$D$5="ลาออก"</formula>
    </cfRule>
  </conditionalFormatting>
  <conditionalFormatting sqref="A6:M6">
    <cfRule type="expression" dxfId="50" priority="60">
      <formula>$D$6="ลาออก"</formula>
    </cfRule>
  </conditionalFormatting>
  <conditionalFormatting sqref="A7:M7">
    <cfRule type="expression" dxfId="49" priority="59">
      <formula>$D$7="ลาออก"</formula>
    </cfRule>
  </conditionalFormatting>
  <conditionalFormatting sqref="A8:M8">
    <cfRule type="expression" dxfId="48" priority="58">
      <formula>$D$8="ลาออก"</formula>
    </cfRule>
  </conditionalFormatting>
  <conditionalFormatting sqref="A9:M9">
    <cfRule type="expression" dxfId="47" priority="57">
      <formula>$D$9="ลาออก"</formula>
    </cfRule>
  </conditionalFormatting>
  <conditionalFormatting sqref="B60:M60">
    <cfRule type="expression" dxfId="46" priority="56">
      <formula>$D$60="ลาออก"</formula>
    </cfRule>
  </conditionalFormatting>
  <conditionalFormatting sqref="B61:M61">
    <cfRule type="expression" dxfId="45" priority="55">
      <formula>$D$61="ลาออก"</formula>
    </cfRule>
  </conditionalFormatting>
  <conditionalFormatting sqref="B62:M62">
    <cfRule type="expression" dxfId="44" priority="54">
      <formula>$D$62="ลาออก"</formula>
    </cfRule>
  </conditionalFormatting>
  <conditionalFormatting sqref="B63:M63">
    <cfRule type="expression" dxfId="43" priority="53">
      <formula>$D$63="ลาออก"</formula>
    </cfRule>
  </conditionalFormatting>
  <conditionalFormatting sqref="A10:M10">
    <cfRule type="expression" dxfId="42" priority="52">
      <formula>$D$10="ลาออก"</formula>
    </cfRule>
  </conditionalFormatting>
  <conditionalFormatting sqref="A11:M11">
    <cfRule type="expression" dxfId="41" priority="51">
      <formula>$D$11="ลาออก"</formula>
    </cfRule>
  </conditionalFormatting>
  <conditionalFormatting sqref="A12:M12">
    <cfRule type="expression" dxfId="40" priority="50">
      <formula>$D$12="ลาออก"</formula>
    </cfRule>
  </conditionalFormatting>
  <conditionalFormatting sqref="A13:M13">
    <cfRule type="expression" dxfId="39" priority="49">
      <formula>$D$13="ลาออก"</formula>
    </cfRule>
  </conditionalFormatting>
  <conditionalFormatting sqref="A14:M14">
    <cfRule type="expression" dxfId="38" priority="48">
      <formula>$D$14="ลาออก"</formula>
    </cfRule>
  </conditionalFormatting>
  <conditionalFormatting sqref="A15:M15">
    <cfRule type="expression" dxfId="37" priority="47">
      <formula>$D$15="ลาออก"</formula>
    </cfRule>
  </conditionalFormatting>
  <conditionalFormatting sqref="A16:M16">
    <cfRule type="expression" dxfId="36" priority="45">
      <formula>$D$16="ลาออก"</formula>
    </cfRule>
    <cfRule type="expression" dxfId="35" priority="46">
      <formula>$D$16="ลาออก"</formula>
    </cfRule>
  </conditionalFormatting>
  <conditionalFormatting sqref="A17:M17">
    <cfRule type="expression" dxfId="34" priority="44">
      <formula>$D$17="ลาออก"</formula>
    </cfRule>
  </conditionalFormatting>
  <conditionalFormatting sqref="A18:M18">
    <cfRule type="expression" dxfId="33" priority="43">
      <formula>$D$18="ลาออก"</formula>
    </cfRule>
  </conditionalFormatting>
  <conditionalFormatting sqref="A19:M19">
    <cfRule type="expression" dxfId="32" priority="42">
      <formula>$D$19="ลาออก"</formula>
    </cfRule>
  </conditionalFormatting>
  <conditionalFormatting sqref="A20:M20">
    <cfRule type="expression" dxfId="31" priority="41">
      <formula>$D$20="ลาออก"</formula>
    </cfRule>
  </conditionalFormatting>
  <conditionalFormatting sqref="A21:M21">
    <cfRule type="expression" dxfId="30" priority="40">
      <formula>$D$21="ลาออก"</formula>
    </cfRule>
  </conditionalFormatting>
  <conditionalFormatting sqref="A22:M22">
    <cfRule type="expression" dxfId="29" priority="39">
      <formula>$D$22="ลาออก"</formula>
    </cfRule>
  </conditionalFormatting>
  <conditionalFormatting sqref="A23:M23">
    <cfRule type="expression" dxfId="28" priority="38">
      <formula>$D$23="ลาออก"</formula>
    </cfRule>
  </conditionalFormatting>
  <conditionalFormatting sqref="A24:M24">
    <cfRule type="expression" dxfId="27" priority="37">
      <formula>$D$24="ลาออก"</formula>
    </cfRule>
  </conditionalFormatting>
  <conditionalFormatting sqref="A25:M25">
    <cfRule type="expression" dxfId="26" priority="36">
      <formula>$D$25="ลาออก"</formula>
    </cfRule>
  </conditionalFormatting>
  <conditionalFormatting sqref="A26:M26">
    <cfRule type="expression" dxfId="25" priority="35">
      <formula>$D$26="ลาออก"</formula>
    </cfRule>
  </conditionalFormatting>
  <conditionalFormatting sqref="A27:M27">
    <cfRule type="expression" dxfId="24" priority="34">
      <formula>$D$27="ลาออก"</formula>
    </cfRule>
  </conditionalFormatting>
  <conditionalFormatting sqref="A28:M28">
    <cfRule type="expression" dxfId="23" priority="33">
      <formula>$D$28="ลาออก"</formula>
    </cfRule>
  </conditionalFormatting>
  <conditionalFormatting sqref="A29:M29">
    <cfRule type="expression" dxfId="22" priority="32">
      <formula>$D$29="ลาออก"</formula>
    </cfRule>
  </conditionalFormatting>
  <conditionalFormatting sqref="A30:M30">
    <cfRule type="expression" dxfId="21" priority="31">
      <formula>$D$3="ลาออก"</formula>
    </cfRule>
  </conditionalFormatting>
  <conditionalFormatting sqref="A31:M31">
    <cfRule type="expression" dxfId="20" priority="30">
      <formula>$D$31="ลาออก"</formula>
    </cfRule>
  </conditionalFormatting>
  <conditionalFormatting sqref="A32:M32">
    <cfRule type="expression" dxfId="19" priority="29">
      <formula>$D$32="ลาออก"</formula>
    </cfRule>
  </conditionalFormatting>
  <conditionalFormatting sqref="A33:M33">
    <cfRule type="expression" dxfId="18" priority="28">
      <formula>$D$33="ลาออก"</formula>
    </cfRule>
  </conditionalFormatting>
  <conditionalFormatting sqref="A34:M34">
    <cfRule type="expression" dxfId="17" priority="27">
      <formula>$D$34="ลาออก"</formula>
    </cfRule>
  </conditionalFormatting>
  <conditionalFormatting sqref="A35:M35">
    <cfRule type="expression" dxfId="16" priority="26">
      <formula>$D$35="ลาออก"</formula>
    </cfRule>
  </conditionalFormatting>
  <conditionalFormatting sqref="A36:M36">
    <cfRule type="expression" dxfId="15" priority="25">
      <formula>$D$36="ลาออก"</formula>
    </cfRule>
  </conditionalFormatting>
  <conditionalFormatting sqref="A37:M37">
    <cfRule type="expression" dxfId="14" priority="24">
      <formula>$D$37="ลาออก"</formula>
    </cfRule>
  </conditionalFormatting>
  <conditionalFormatting sqref="A38:M38">
    <cfRule type="expression" dxfId="13" priority="23">
      <formula>$D$38="ลาออก"</formula>
    </cfRule>
  </conditionalFormatting>
  <conditionalFormatting sqref="A39:M39">
    <cfRule type="expression" dxfId="12" priority="22">
      <formula>$D$39="ลาออก"</formula>
    </cfRule>
  </conditionalFormatting>
  <conditionalFormatting sqref="A48:M48">
    <cfRule type="expression" dxfId="11" priority="12">
      <formula>$D$48="ลาออก"</formula>
    </cfRule>
  </conditionalFormatting>
  <conditionalFormatting sqref="A49:M49">
    <cfRule type="expression" dxfId="10" priority="11">
      <formula>$D$49="ลาออก"</formula>
    </cfRule>
  </conditionalFormatting>
  <conditionalFormatting sqref="A50:M50">
    <cfRule type="expression" dxfId="9" priority="10">
      <formula>$D$50="ลาออก"</formula>
    </cfRule>
  </conditionalFormatting>
  <conditionalFormatting sqref="A51:M51">
    <cfRule type="expression" dxfId="8" priority="9">
      <formula>$D$51="ลาออก"</formula>
    </cfRule>
  </conditionalFormatting>
  <conditionalFormatting sqref="A52:M52">
    <cfRule type="expression" dxfId="7" priority="8">
      <formula>$D$52="ลาออก"</formula>
    </cfRule>
  </conditionalFormatting>
  <conditionalFormatting sqref="A53:M53">
    <cfRule type="expression" dxfId="6" priority="7">
      <formula>$D$53="ลาออก"</formula>
    </cfRule>
  </conditionalFormatting>
  <conditionalFormatting sqref="A54:M54">
    <cfRule type="expression" dxfId="5" priority="6">
      <formula>$D$54="ลาออก"</formula>
    </cfRule>
  </conditionalFormatting>
  <conditionalFormatting sqref="A55:M55">
    <cfRule type="expression" dxfId="4" priority="5">
      <formula>$D$55="ลาออก"</formula>
    </cfRule>
  </conditionalFormatting>
  <conditionalFormatting sqref="A56:M56">
    <cfRule type="expression" dxfId="3" priority="4">
      <formula>$D$56="ลาออก"</formula>
    </cfRule>
  </conditionalFormatting>
  <conditionalFormatting sqref="A57:M57">
    <cfRule type="expression" dxfId="2" priority="3">
      <formula>$D$57="ลาออก"</formula>
    </cfRule>
  </conditionalFormatting>
  <conditionalFormatting sqref="A58:M58">
    <cfRule type="expression" dxfId="1" priority="2">
      <formula>$D$58="ลาออก"</formula>
    </cfRule>
  </conditionalFormatting>
  <conditionalFormatting sqref="A59:M59">
    <cfRule type="expression" dxfId="0" priority="1">
      <formula>$D$59="ลาออก"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Menu</vt:lpstr>
      <vt:lpstr>Data</vt:lpstr>
      <vt:lpstr>Regis</vt:lpstr>
      <vt:lpstr>Grade</vt:lpstr>
      <vt:lpstr>Unpass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บรรพต พิจิตรกำเนิด</dc:creator>
  <cp:lastModifiedBy>ChunWujin</cp:lastModifiedBy>
  <dcterms:created xsi:type="dcterms:W3CDTF">2016-11-25T02:37:13Z</dcterms:created>
  <dcterms:modified xsi:type="dcterms:W3CDTF">2019-07-25T06:26:57Z</dcterms:modified>
  <cp:category>บรรพต พิจิตรกำเนิด, บรรณารักษ์, มหาวิทยาลัยสวนดุสิต, Template, ระบบอาจารย์ที่ปรึกษา</cp:category>
</cp:coreProperties>
</file>